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drawings/drawing2.xml" ContentType="application/vnd.openxmlformats-officedocument.drawingml.chartshapes+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harts/colors1.xml" ContentType="application/vnd.ms-office.chartcolorstyle+xml"/>
  <Override PartName="/xl/charts/style1.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bookViews>
    <workbookView xWindow="132" yWindow="504" windowWidth="22716" windowHeight="11580"/>
  </bookViews>
  <sheets>
    <sheet name="Prüfungsnotenplaner" sheetId="1" r:id="rId1"/>
    <sheet name="Semesterzusammenfassung" sheetId="4" r:id="rId2"/>
  </sheets>
  <definedNames>
    <definedName name="ErforderlichePunktzahl">ErforderlichePunktzahlen[[#Totals],[SUMME]]</definedName>
    <definedName name="ErzieltePunktzahl">ErforderlichePunktzahlen[[#Totals],[ERHALTEN]]</definedName>
    <definedName name="NachschlagenPunktzahl">ErforderlichePunktzahlen[ERFORDERLICHE PUNKTZAHL]</definedName>
    <definedName name="_xlnm.Print_Titles" localSheetId="0">Prüfungsnotenplaner!$15:$16</definedName>
    <definedName name="RestlichePunktzahl">ErforderlichePunktzahlen[[#Totals],[ERFORDERLICH]]</definedName>
  </definedNames>
  <calcPr calcId="145621"/>
  <pivotCaches>
    <pivotCache cacheId="10" r:id="rId3"/>
  </pivotCaches>
  <extLst>
    <ext xmlns:x15="http://schemas.microsoft.com/office/spreadsheetml/2010/11/main" uri="{FCE2AD5D-F65C-4FA6-A056-5C36A1767C68}">
      <x15:dataModel/>
    </ext>
  </extLst>
</workbook>
</file>

<file path=xl/calcChain.xml><?xml version="1.0" encoding="utf-8"?>
<calcChain xmlns="http://schemas.openxmlformats.org/spreadsheetml/2006/main">
  <c r="E7" i="1" l="1"/>
  <c r="E8" i="1"/>
  <c r="F8" i="1" s="1"/>
  <c r="G8" i="1" s="1"/>
  <c r="E9" i="1"/>
  <c r="F9" i="1" s="1"/>
  <c r="G9" i="1" s="1"/>
  <c r="E6" i="1"/>
  <c r="F6" i="1" s="1"/>
  <c r="D10" i="1"/>
  <c r="E10" i="1" l="1"/>
  <c r="F12" i="1" s="1"/>
  <c r="G6" i="1"/>
  <c r="F7" i="1"/>
  <c r="G7" i="1" s="1"/>
  <c r="D12" i="1" l="1"/>
  <c r="D13" i="1"/>
  <c r="F10" i="1"/>
</calcChain>
</file>

<file path=xl/connections.xml><?xml version="1.0" encoding="utf-8"?>
<connections xmlns="http://schemas.openxmlformats.org/spreadsheetml/2006/main">
  <connection id="1" keepAlive="1" name="ThisWorkbookDataModel" description="Excel Data Model" type="5" refreshedVersion="0"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<sst xmlns="http://schemas.openxmlformats.org/spreadsheetml/2006/main" count="163" uniqueCount="86">
  <si>
    <t>Hauptfach</t>
  </si>
  <si>
    <t>Nebenfach</t>
  </si>
  <si>
    <t>Sozialkunde 101</t>
  </si>
  <si>
    <t>Sozialwissenschaften 101</t>
  </si>
  <si>
    <t>Mathematik 101</t>
  </si>
  <si>
    <t>Ja</t>
  </si>
  <si>
    <t>Anthropologie</t>
  </si>
  <si>
    <t>Hochschulkurse</t>
  </si>
  <si>
    <t>Musikgeschichte in der abendländischen Kultur I</t>
  </si>
  <si>
    <t>Musikgeschichte in der abendländischen Kultur II</t>
  </si>
  <si>
    <t>Dirigieren I</t>
  </si>
  <si>
    <t>Musiktheorie III</t>
  </si>
  <si>
    <t>Form und Analyse</t>
  </si>
  <si>
    <t>Angewandte Musik</t>
  </si>
  <si>
    <t>Klavier</t>
  </si>
  <si>
    <t>Gehörbildung I</t>
  </si>
  <si>
    <t>Gehörbildung II</t>
  </si>
  <si>
    <t>Musiktheorie II</t>
  </si>
  <si>
    <t>Musiktheorie I</t>
  </si>
  <si>
    <t>Gehörbildung III</t>
  </si>
  <si>
    <t>Gehörbildung IV</t>
  </si>
  <si>
    <t>Die Welt der Musik I</t>
  </si>
  <si>
    <t>Die Welt der Musik II</t>
  </si>
  <si>
    <t>MUS 101</t>
  </si>
  <si>
    <t>MUS 201</t>
  </si>
  <si>
    <t>MUS 110</t>
  </si>
  <si>
    <t>MUS 210</t>
  </si>
  <si>
    <t>MUS 310</t>
  </si>
  <si>
    <t>SOZ 101</t>
  </si>
  <si>
    <t>SOZ 201</t>
  </si>
  <si>
    <t>MUS 112</t>
  </si>
  <si>
    <t>MUS 212</t>
  </si>
  <si>
    <t>DEU 101</t>
  </si>
  <si>
    <t>DEU 201</t>
  </si>
  <si>
    <t>MAT 101</t>
  </si>
  <si>
    <t>MUS 109</t>
  </si>
  <si>
    <t>KUNST 101</t>
  </si>
  <si>
    <t>KUNST 201</t>
  </si>
  <si>
    <t>MUS 113</t>
  </si>
  <si>
    <t>MUS 213</t>
  </si>
  <si>
    <t>MUS 313</t>
  </si>
  <si>
    <t>MUS 413</t>
  </si>
  <si>
    <t>MUS 114</t>
  </si>
  <si>
    <t>MUS 214</t>
  </si>
  <si>
    <t>MUS 215</t>
  </si>
  <si>
    <t>NV</t>
  </si>
  <si>
    <t>MUS 410</t>
  </si>
  <si>
    <t>Musiktheorie IV</t>
  </si>
  <si>
    <t>Die Welt des Jazz</t>
  </si>
  <si>
    <t>MUS 105</t>
  </si>
  <si>
    <t>Wahlfach</t>
  </si>
  <si>
    <t>Studium generale</t>
  </si>
  <si>
    <t>Semester 2</t>
  </si>
  <si>
    <t>Semester 3</t>
  </si>
  <si>
    <t>Semester 4</t>
  </si>
  <si>
    <t>Semester 5</t>
  </si>
  <si>
    <t>Semester 1</t>
  </si>
  <si>
    <t>Semesterzusammenfassung</t>
  </si>
  <si>
    <t>GEN 108</t>
  </si>
  <si>
    <t>Einführung in die Anthropologie</t>
  </si>
  <si>
    <t>Kunstgeschichte</t>
  </si>
  <si>
    <t>Deutsche Literatur</t>
  </si>
  <si>
    <t>GEN 208</t>
  </si>
  <si>
    <t>Kunstgeschichte</t>
  </si>
  <si>
    <t>Prüfungsnotenplaner</t>
  </si>
  <si>
    <t>ERFORDERLICHE PUNKTZAHL</t>
  </si>
  <si>
    <t>SUMME</t>
  </si>
  <si>
    <t>ERHALTEN</t>
  </si>
  <si>
    <t>ERFORDERLICH</t>
  </si>
  <si>
    <t>SUMMEN</t>
  </si>
  <si>
    <t>KURSTITEL</t>
  </si>
  <si>
    <t>PUNKTE</t>
  </si>
  <si>
    <t>ABGESCHLOSSEN?</t>
  </si>
  <si>
    <t>SEMESTER</t>
  </si>
  <si>
    <t xml:space="preserve"> </t>
  </si>
  <si>
    <t>FORTSCHRITT GESAMT:</t>
  </si>
  <si>
    <t>Diese PivotTable ist die Datenquelle für das PivotChart 'Semesterzusammenfassung' auf dem Arbeitsblatt 'Prüfungsnotenplaner'.</t>
  </si>
  <si>
    <t xml:space="preserve">  </t>
  </si>
  <si>
    <t>KURSNUMMER</t>
  </si>
  <si>
    <t>VORAUSSETZUNG FÜR STUDIENABSCHLUSS</t>
  </si>
  <si>
    <t>Bachelor of Arts in Musikgeschichte</t>
  </si>
  <si>
    <t>KURSE</t>
  </si>
  <si>
    <t>Die Welt der Musik III</t>
  </si>
  <si>
    <t xml:space="preserve">SUMME
</t>
  </si>
  <si>
    <t xml:space="preserve">PUNKTE </t>
  </si>
  <si>
    <t xml:space="preserve">KURSE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</si>
</sst>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color theme="1" tint="0.24994659260841701"/>
      <name val="Bookman Old Style"/>
      <family val="1"/>
      <scheme val="major"/>
    </font>
    <font>
      <sz val="11"/>
      <color theme="1"/>
      <name val="Franklin Gothic Medium"/>
      <family val="2"/>
      <scheme val="minor"/>
    </font>
    <font>
      <b/>
      <sz val="11"/>
      <color theme="3"/>
      <name val="Franklin Gothic Medium"/>
      <family val="2"/>
      <scheme val="minor"/>
    </font>
    <font>
      <sz val="14"/>
      <color theme="1"/>
      <name val="Franklin Gothic Medium"/>
      <family val="2"/>
      <scheme val="minor"/>
    </font>
    <font>
      <b/>
      <sz val="14"/>
      <color theme="3"/>
      <name val="Franklin Gothic Medium"/>
      <family val="2"/>
      <scheme val="minor"/>
    </font>
    <font>
      <sz val="8"/>
      <color theme="1"/>
      <name val="Franklin Gothic Medium"/>
      <family val="2"/>
      <scheme val="minor"/>
    </font>
    <font>
      <sz val="10"/>
      <color theme="1" tint="0.24994659260841701"/>
      <name val="Bookman Old Style"/>
      <family val="1"/>
      <scheme val="major"/>
    </font>
    <font>
      <sz val="26"/>
      <color theme="0"/>
      <name val="Century"/>
      <family val="1"/>
    </font>
    <font>
      <sz val="9"/>
      <color theme="1" tint="0.24994659260841701"/>
      <name val="Franklin Gothic Medium"/>
      <family val="2"/>
      <scheme val="minor"/>
    </font>
    <font>
      <sz val="14"/>
      <color theme="0"/>
      <name val="Century"/>
      <family val="1"/>
    </font>
    <font>
      <sz val="12"/>
      <color theme="1" tint="0.249977111117893"/>
      <name val="Franklin Gothic Medium"/>
      <family val="2"/>
      <scheme val="minor"/>
    </font>
    <font>
      <sz val="11"/>
      <color theme="1" tint="0.24994659260841701"/>
      <name val="Franklin Gothic Medium"/>
      <family val="2"/>
      <scheme val="minor"/>
    </font>
    <font>
      <i/>
      <sz val="8"/>
      <color theme="0"/>
      <name val="Century"/>
      <family val="1"/>
    </font>
    <font>
      <sz val="10"/>
      <color theme="1" tint="0.24994659260841701"/>
      <name val="Bookman Old Style"/>
      <scheme val="major"/>
    </font>
  </fonts>
  <fills count="4">
    <fill>
      <patternFill patternType="none"/>
    </fill>
    <fill>
      <patternFill patternType="gray125"/>
    </fill>
    <fill>
      <patternFill patternType="solid">
        <fgColor theme="6"/>
        <bgColor indexed="64"/>
      </patternFill>
    </fill>
    <fill>
      <patternFill patternType="solid">
        <fgColor theme="6" tint="-0.499984740745262"/>
        <bgColor indexed="64"/>
      </patternFill>
    </fill>
  </fills>
  <borders count="7">
    <border>
      <left/>
      <right/>
      <top/>
      <bottom/>
      <diagonal/>
    </border>
    <border>
      <left/>
      <right style="thick">
        <color theme="6" tint="-0.499984740745262"/>
      </right>
      <top/>
      <bottom/>
      <diagonal/>
    </border>
    <border>
      <left style="thin">
        <color theme="1" tint="0.34998626667073579"/>
      </left>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right/>
      <top style="thin">
        <color theme="1" tint="0.34998626667073579"/>
      </top>
      <bottom/>
      <diagonal/>
    </border>
    <border>
      <left style="thin">
        <color theme="1" tint="0.34998626667073579"/>
      </left>
      <right/>
      <top/>
      <bottom/>
      <diagonal/>
    </border>
    <border>
      <left style="thick">
        <color theme="6" tint="-0.499984740745262"/>
      </left>
      <right/>
      <top/>
      <bottom/>
      <diagonal/>
    </border>
  </borders>
  <cellStyleXfs count="4">
    <xf numFmtId="0" fontId="0" fillId="0" borderId="0">
      <alignment vertical="center"/>
    </xf>
    <xf numFmtId="0" fontId="7" fillId="2" borderId="0" applyNumberFormat="0" applyAlignment="0" applyProtection="0"/>
    <xf numFmtId="0" fontId="2" fillId="0" borderId="0" applyNumberFormat="0" applyFill="0" applyAlignment="0" applyProtection="0"/>
    <xf numFmtId="0" fontId="9" fillId="2" borderId="0" applyNumberFormat="0" applyAlignment="0" applyProtection="0"/>
  </cellStyleXfs>
  <cellXfs count="45">
    <xf numFmtId="0" fontId="0" fillId="0" borderId="0" xfId="0">
      <alignment vertical="center"/>
    </xf>
    <xf numFmtId="0" fontId="0" fillId="0" borderId="0" xfId="0" applyAlignment="1">
      <alignment horizontal="center"/>
    </xf>
    <xf numFmtId="0" fontId="0" fillId="0" borderId="0" xfId="0" applyAlignment="1">
      <alignment horizontal="left" indent="1"/>
    </xf>
    <xf numFmtId="0" fontId="7" fillId="2" borderId="0" xfId="1" applyAlignment="1">
      <alignment vertical="center"/>
    </xf>
    <xf numFmtId="0" fontId="5" fillId="0" borderId="0" xfId="0" applyFont="1" applyAlignment="1">
      <alignment horizontal="left"/>
    </xf>
    <xf numFmtId="0" fontId="0" fillId="0" borderId="0" xfId="0" applyAlignment="1">
      <alignment vertical="center"/>
    </xf>
    <xf numFmtId="0" fontId="0" fillId="0" borderId="0" xfId="0" applyAlignment="1">
      <alignment horizontal="center" vertical="center"/>
    </xf>
    <xf numFmtId="0" fontId="9" fillId="2" borderId="0" xfId="3" applyAlignment="1">
      <alignment vertical="center"/>
    </xf>
    <xf numFmtId="0" fontId="7" fillId="2" borderId="0" xfId="1" applyAlignment="1">
      <alignment horizontal="right" vertical="top"/>
    </xf>
    <xf numFmtId="0" fontId="7" fillId="2" borderId="1" xfId="1" applyBorder="1" applyAlignment="1">
      <alignment vertical="center"/>
    </xf>
    <xf numFmtId="0" fontId="7" fillId="2" borderId="0" xfId="1" applyAlignment="1">
      <alignment horizontal="center"/>
    </xf>
    <xf numFmtId="0" fontId="0" fillId="0" borderId="0" xfId="0" applyAlignment="1">
      <alignment horizontal="left" vertical="center" indent="3"/>
    </xf>
    <xf numFmtId="0" fontId="0" fillId="0" borderId="0" xfId="0" applyAlignment="1">
      <alignment horizontal="left" vertical="center" indent="1"/>
    </xf>
    <xf numFmtId="0" fontId="0" fillId="2" borderId="0" xfId="0" applyFill="1">
      <alignment vertical="center"/>
    </xf>
    <xf numFmtId="0" fontId="0" fillId="3" borderId="0" xfId="0" applyFill="1" applyAlignment="1">
      <alignment vertical="center"/>
    </xf>
    <xf numFmtId="0" fontId="7" fillId="2" borderId="0" xfId="1" applyAlignment="1">
      <alignment horizontal="left" vertical="center" indent="2"/>
    </xf>
    <xf numFmtId="0" fontId="7" fillId="2" borderId="0" xfId="1" applyAlignment="1">
      <alignment horizontal="left" vertical="center" indent="2"/>
    </xf>
    <xf numFmtId="0" fontId="0" fillId="0" borderId="0" xfId="0" applyFill="1">
      <alignment vertical="center"/>
    </xf>
    <xf numFmtId="0" fontId="11" fillId="0" borderId="0" xfId="0" applyFont="1" applyFill="1" applyAlignment="1">
      <alignment vertical="center"/>
    </xf>
    <xf numFmtId="0" fontId="11" fillId="0" borderId="0" xfId="0" applyFont="1" applyFill="1" applyAlignment="1">
      <alignment horizontal="center" vertical="center"/>
    </xf>
    <xf numFmtId="0" fontId="0" fillId="0" borderId="0" xfId="0" applyFont="1" applyFill="1" applyAlignment="1">
      <alignment vertical="center"/>
    </xf>
    <xf numFmtId="0" fontId="6" fillId="0" borderId="0" xfId="0" applyFont="1" applyFill="1">
      <alignment vertical="center"/>
    </xf>
    <xf numFmtId="0" fontId="6" fillId="0" borderId="0" xfId="0" applyFont="1" applyFill="1" applyAlignment="1">
      <alignment horizontal="center" vertical="center"/>
    </xf>
    <xf numFmtId="0" fontId="6" fillId="0" borderId="0" xfId="0" applyNumberFormat="1" applyFont="1" applyFill="1" applyAlignment="1">
      <alignment horizontal="center" vertical="center"/>
    </xf>
    <xf numFmtId="0" fontId="6" fillId="0" borderId="0" xfId="0" applyFont="1" applyFill="1" applyAlignment="1">
      <alignment vertical="center"/>
    </xf>
    <xf numFmtId="0" fontId="0" fillId="0" borderId="0" xfId="0" applyFill="1" applyAlignment="1">
      <alignment horizontal="center"/>
    </xf>
    <xf numFmtId="0" fontId="5" fillId="0" borderId="0" xfId="0" applyFont="1" applyFill="1" applyAlignment="1">
      <alignment horizontal="left"/>
    </xf>
    <xf numFmtId="0" fontId="10" fillId="0" borderId="0" xfId="2" applyFont="1" applyFill="1" applyAlignment="1">
      <alignment horizontal="right" vertical="center" indent="1"/>
    </xf>
    <xf numFmtId="0" fontId="0" fillId="0" borderId="0" xfId="0" applyFill="1" applyAlignment="1">
      <alignment vertical="top"/>
    </xf>
    <xf numFmtId="0" fontId="7" fillId="2" borderId="0" xfId="1" applyAlignment="1">
      <alignment horizontal="left" vertical="center" indent="1"/>
    </xf>
    <xf numFmtId="0" fontId="12" fillId="2" borderId="6" xfId="1" applyFont="1" applyBorder="1" applyAlignment="1">
      <alignment horizontal="left" vertical="center" wrapText="1" indent="1"/>
    </xf>
    <xf numFmtId="0" fontId="0" fillId="0" borderId="0" xfId="0" applyFill="1" applyAlignment="1">
      <alignment horizontal="center" vertical="center"/>
    </xf>
    <xf numFmtId="0" fontId="0" fillId="0" borderId="0" xfId="0" applyNumberFormat="1" applyFill="1" applyAlignment="1">
      <alignment horizontal="center" vertical="center"/>
    </xf>
    <xf numFmtId="0" fontId="0" fillId="0" borderId="0" xfId="0" applyFill="1" applyAlignment="1">
      <alignment horizontal="left" vertical="center"/>
    </xf>
    <xf numFmtId="0" fontId="13" fillId="0" borderId="0" xfId="0" applyFont="1" applyFill="1" applyAlignment="1">
      <alignment vertical="center"/>
    </xf>
    <xf numFmtId="0" fontId="13" fillId="0" borderId="0" xfId="0" applyFont="1" applyFill="1" applyAlignment="1">
      <alignment horizontal="center" vertical="center"/>
    </xf>
    <xf numFmtId="0" fontId="13" fillId="0" borderId="0" xfId="0" applyFont="1" applyFill="1">
      <alignment vertical="center"/>
    </xf>
    <xf numFmtId="0" fontId="8" fillId="0" borderId="4" xfId="0" applyFont="1" applyFill="1" applyBorder="1" applyAlignment="1">
      <alignment horizontal="center" vertical="top"/>
    </xf>
    <xf numFmtId="0" fontId="9" fillId="2" borderId="6" xfId="3" applyBorder="1" applyAlignment="1">
      <alignment horizontal="left" vertical="center" wrapText="1" indent="1"/>
    </xf>
    <xf numFmtId="0" fontId="9" fillId="2" borderId="0" xfId="3" applyAlignment="1">
      <alignment horizontal="left" vertical="center" wrapText="1" indent="1"/>
    </xf>
    <xf numFmtId="0" fontId="1" fillId="0" borderId="5" xfId="0" applyFont="1" applyFill="1" applyBorder="1" applyAlignment="1">
      <alignment horizontal="left" vertical="center" indent="1"/>
    </xf>
    <xf numFmtId="0" fontId="1" fillId="0" borderId="0" xfId="0" applyFont="1" applyFill="1" applyAlignment="1">
      <alignment horizontal="left" vertical="center" indent="1"/>
    </xf>
    <xf numFmtId="0" fontId="4" fillId="0" borderId="0" xfId="2" applyFont="1" applyAlignment="1">
      <alignment horizontal="left" vertical="top" indent="1"/>
    </xf>
    <xf numFmtId="0" fontId="3" fillId="0" borderId="2" xfId="0" applyFont="1" applyFill="1" applyBorder="1" applyAlignment="1"/>
    <xf numFmtId="0" fontId="3" fillId="0" borderId="3" xfId="0" applyFont="1" applyFill="1" applyBorder="1" applyAlignment="1"/>
  </cellXfs>
  <cellStyles count="4">
    <cellStyle name="Heading 1" xfId="3" builtinId="16" customBuiltin="1"/>
    <cellStyle name="Heading 4" xfId="2" builtinId="19"/>
    <cellStyle name="Normal" xfId="0" builtinId="0" customBuiltin="1"/>
    <cellStyle name="Title" xfId="1" builtinId="15" customBuiltin="1"/>
  </cellStyles>
  <dxfs count="35">
    <dxf>
      <alignment horizontal="center" indent="0" readingOrder="0"/>
    </dxf>
    <dxf>
      <alignment horizontal="center" readingOrder="0"/>
    </dxf>
    <dxf>
      <fill>
        <patternFill patternType="none">
          <bgColor auto="1"/>
        </patternFill>
      </fill>
    </dxf>
    <dxf>
      <fill>
        <patternFill patternType="none">
          <bgColor auto="1"/>
        </patternFill>
      </fill>
    </dxf>
    <dxf>
      <alignment horizontal="center" readingOrder="0"/>
    </dxf>
    <dxf>
      <alignment horizontal="center" indent="0" readingOrder="0"/>
    </dxf>
    <dxf>
      <alignment horizontal="left" vertical="center" textRotation="0" wrapText="0" indent="1"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1" justifyLastLine="0" shrinkToFit="0" readingOrder="0"/>
    </dxf>
    <dxf>
      <alignment horizontal="left" vertical="center" textRotation="0" wrapText="0" indent="1" justifyLastLine="0" shrinkToFit="0" readingOrder="0"/>
    </dxf>
    <dxf>
      <alignment horizontal="left" vertical="center" textRotation="0" wrapText="0" indent="3" justifyLastLine="0" shrinkToFit="0" readingOrder="0"/>
    </dxf>
    <dxf>
      <alignment vertical="center" textRotation="0" wrapText="0" indent="0" justifyLastLine="0" shrinkToFit="0" readingOrder="0"/>
    </dxf>
    <dxf>
      <font>
        <b val="0"/>
        <i val="0"/>
        <strike val="0"/>
        <condense val="0"/>
        <extend val="0"/>
        <outline val="0"/>
        <shadow val="0"/>
        <u val="none"/>
        <vertAlign val="baseline"/>
        <sz val="10"/>
        <color theme="1" tint="0.24994659260841701"/>
        <name val="Bookman Old Style"/>
        <scheme val="major"/>
      </font>
      <fill>
        <patternFill patternType="none">
          <fgColor indexed="64"/>
          <bgColor indexed="65"/>
        </patternFill>
      </fill>
    </dxf>
    <dxf>
      <font>
        <strike val="0"/>
        <outline val="0"/>
        <shadow val="0"/>
        <u val="none"/>
        <vertAlign val="baseline"/>
        <sz val="10"/>
        <color theme="1" tint="0.24994659260841701"/>
        <name val="Bookman Old Style"/>
        <scheme val="major"/>
      </font>
      <numFmt numFmtId="0" formatCode="General"/>
      <fill>
        <patternFill patternType="none">
          <fgColor indexed="64"/>
          <bgColor auto="1"/>
        </patternFill>
      </fill>
    </dxf>
    <dxf>
      <font>
        <b val="0"/>
        <i val="0"/>
        <strike val="0"/>
        <condense val="0"/>
        <extend val="0"/>
        <outline val="0"/>
        <shadow val="0"/>
        <u val="none"/>
        <vertAlign val="baseline"/>
        <sz val="10"/>
        <color theme="1" tint="0.24994659260841701"/>
        <name val="Bookman Old Style"/>
        <scheme val="maj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theme="1" tint="0.24994659260841701"/>
        <name val="Bookman Old Style"/>
        <scheme val="maj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tint="0.24994659260841701"/>
        <name val="Bookman Old Style"/>
        <scheme val="maj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theme="1" tint="0.24994659260841701"/>
        <name val="Bookman Old Style"/>
        <scheme val="maj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tint="0.24994659260841701"/>
        <name val="Bookman Old Style"/>
        <scheme val="maj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theme="1" tint="0.24994659260841701"/>
        <name val="Bookman Old Style"/>
        <scheme val="maj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tint="0.24994659260841701"/>
        <name val="Bookman Old Style"/>
        <scheme val="major"/>
      </font>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sz val="10"/>
        <color theme="1" tint="0.24994659260841701"/>
        <name val="Bookman Old Style"/>
        <scheme val="major"/>
      </font>
      <fill>
        <patternFill patternType="none">
          <fgColor indexed="64"/>
          <bgColor indexed="65"/>
        </patternFill>
      </fill>
    </dxf>
    <dxf>
      <font>
        <strike val="0"/>
        <outline val="0"/>
        <shadow val="0"/>
        <u val="none"/>
        <vertAlign val="baseline"/>
        <sz val="10"/>
        <color theme="1" tint="0.24994659260841701"/>
        <name val="Bookman Old Style"/>
        <scheme val="major"/>
      </font>
      <fill>
        <patternFill patternType="none">
          <fgColor indexed="64"/>
          <bgColor auto="1"/>
        </patternFill>
      </fill>
    </dxf>
    <dxf>
      <font>
        <strike val="0"/>
        <outline val="0"/>
        <shadow val="0"/>
        <u val="none"/>
        <vertAlign val="baseline"/>
        <sz val="10"/>
        <color theme="1" tint="0.24994659260841701"/>
        <name val="Bookman Old Style"/>
        <scheme val="major"/>
      </font>
      <fill>
        <patternFill patternType="none">
          <fgColor indexed="64"/>
          <bgColor auto="1"/>
        </patternFill>
      </fill>
    </dxf>
    <dxf>
      <font>
        <strike val="0"/>
        <outline val="0"/>
        <shadow val="0"/>
        <u val="none"/>
        <vertAlign val="baseline"/>
        <sz val="10"/>
        <color theme="1" tint="0.24994659260841701"/>
        <name val="Franklin Gothic Medium"/>
        <scheme val="minor"/>
      </font>
      <fill>
        <patternFill patternType="none">
          <fgColor indexed="64"/>
          <bgColor auto="1"/>
        </patternFill>
      </fill>
      <alignment vertical="center" textRotation="0" wrapText="0" indent="0" justifyLastLine="0" shrinkToFit="0" readingOrder="0"/>
    </dxf>
    <dxf>
      <fill>
        <patternFill>
          <bgColor theme="0" tint="-4.9989318521683403E-2"/>
        </patternFill>
      </fill>
    </dxf>
    <dxf>
      <font>
        <color theme="0"/>
      </font>
      <fill>
        <patternFill>
          <bgColor theme="6" tint="-0.499984740745262"/>
        </patternFill>
      </fill>
    </dxf>
    <dxf>
      <font>
        <color theme="0"/>
      </font>
      <fill>
        <patternFill>
          <bgColor theme="6" tint="-0.499984740745262"/>
        </patternFill>
      </fill>
    </dxf>
    <dxf>
      <font>
        <b/>
        <i val="0"/>
        <color theme="1" tint="0.24994659260841701"/>
      </font>
    </dxf>
    <dxf>
      <font>
        <b val="0"/>
        <i val="0"/>
      </font>
      <border diagonalUp="0" diagonalDown="0">
        <left/>
        <right/>
        <top/>
        <bottom/>
        <vertical/>
        <horizontal/>
      </border>
    </dxf>
    <dxf>
      <border>
        <horizontal style="thin">
          <color theme="6" tint="-0.499984740745262"/>
        </horizontal>
      </border>
    </dxf>
    <dxf>
      <fill>
        <patternFill>
          <bgColor theme="0" tint="-4.9989318521683403E-2"/>
        </patternFill>
      </fill>
      <border diagonalUp="0" diagonalDown="0">
        <left/>
        <right/>
        <top/>
        <bottom/>
        <vertical/>
        <horizontal/>
      </border>
    </dxf>
    <dxf>
      <font>
        <color theme="0"/>
      </font>
      <fill>
        <patternFill patternType="solid">
          <fgColor theme="6"/>
          <bgColor theme="6" tint="-0.499984740745262"/>
        </patternFill>
      </fill>
    </dxf>
    <dxf>
      <font>
        <color theme="1"/>
      </font>
      <border diagonalUp="0" diagonalDown="0">
        <left/>
        <right/>
        <top/>
        <bottom/>
        <vertical/>
        <horizontal/>
      </border>
    </dxf>
  </dxfs>
  <tableStyles count="3" defaultTableStyle="Course Listing" defaultPivotStyle="Semester Summary">
    <tableStyle name="Course Listing" pivot="0" count="3">
      <tableStyleElement type="wholeTable" dxfId="34"/>
      <tableStyleElement type="headerRow" dxfId="33"/>
      <tableStyleElement type="secondRowStripe" dxfId="32"/>
    </tableStyle>
    <tableStyle name="Credit Requirements Summary" pivot="0" count="3">
      <tableStyleElement type="wholeTable" dxfId="31"/>
      <tableStyleElement type="headerRow" dxfId="30"/>
      <tableStyleElement type="totalRow" dxfId="29"/>
    </tableStyle>
    <tableStyle name="Semester Summary" table="0" count="3">
      <tableStyleElement type="headerRow" dxfId="28"/>
      <tableStyleElement type="totalRow" dxfId="27"/>
      <tableStyleElement type="secondRowStripe" dxfId="26"/>
    </tableStyle>
  </tableStyles>
  <colors>
    <mruColors>
      <color rgb="FF99CC00"/>
      <color rgb="FF99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connections" Target="connection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3" Type="http://schemas.microsoft.com/office/2011/relationships/chartStyle" Target="style1.xml"/><Relationship Id="rId2" Type="http://schemas.microsoft.com/office/2011/relationships/chartColorStyle" Target="colors1.xml"/><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[Prüfungsnoten.xlsx]Semesterzusammenfassung!SemesterzusammenfassungPivotTable</c:name>
    <c:fmtId val="16"/>
  </c:pivotSource>
  <c:chart>
    <c:title>
      <c:tx>
        <c:rich>
          <a:bodyPr rot="0" spcFirstLastPara="1" vertOverflow="ellipsis" vert="horz" wrap="square" anchor="ctr" anchorCtr="1"/>
          <a:lstStyle/>
          <a:p>
            <a:pPr>
              <a:defRPr sz="1100" b="0" i="0" u="none" strike="noStrike" kern="1200" spc="0" baseline="0">
                <a:solidFill>
                  <a:schemeClr val="tx1">
                    <a:lumMod val="75000"/>
                    <a:lumOff val="25000"/>
                  </a:schemeClr>
                </a:solidFill>
                <a:latin typeface="+mn-lt"/>
                <a:ea typeface="+mn-ea"/>
                <a:cs typeface="+mn-cs"/>
              </a:defRPr>
            </a:pPr>
            <a:r>
              <a:rPr lang="de-DE" sz="1100">
                <a:solidFill>
                  <a:schemeClr val="tx1">
                    <a:lumMod val="75000"/>
                    <a:lumOff val="25000"/>
                  </a:schemeClr>
                </a:solidFill>
              </a:rPr>
              <a:t>SEMESTERZUSAMMENFASSUNG</a:t>
            </a:r>
          </a:p>
        </c:rich>
      </c:tx>
      <c:layout>
        <c:manualLayout>
          <c:xMode val="edge"/>
          <c:yMode val="edge"/>
          <c:x val="8.3098968145244884E-3"/>
          <c:y val="3.5650623885918005E-2"/>
        </c:manualLayout>
      </c:layout>
      <c:overlay val="0"/>
      <c:spPr>
        <a:noFill/>
        <a:ln>
          <a:noFill/>
        </a:ln>
        <a:effectLst/>
      </c:sp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15:layout/>
            </c:ext>
          </c:extLst>
        </c:dLbl>
      </c:pivotFmt>
      <c:pivotFmt>
        <c:idx val="3"/>
        <c:spPr>
          <a:solidFill>
            <a:schemeClr val="accent2"/>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15:layout/>
            </c:ext>
          </c:extLst>
        </c:dLbl>
      </c:pivotFmt>
    </c:pivotFmts>
    <c:plotArea>
      <c:layout/>
      <c:barChart>
        <c:barDir val="bar"/>
        <c:grouping val="clustered"/>
        <c:varyColors val="0"/>
        <c:ser>
          <c:idx val="0"/>
          <c:order val="0"/>
          <c:tx>
            <c:strRef>
              <c:f>Semesterzusammenfassung!$B$4</c:f>
              <c:strCache>
                <c:ptCount val="1"/>
                <c:pt idx="0">
                  <c:v>PUNKTE </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n-US"/>
              </a:p>
            </c:txPr>
            <c:dLblPos val="outEnd"/>
            <c:showLegendKey val="0"/>
            <c:showVal val="1"/>
            <c:showCatName val="0"/>
            <c:showSerName val="0"/>
            <c:showPercent val="0"/>
            <c:showBubbleSize val="0"/>
            <c:showLeaderLines val="0"/>
          </c:dLbls>
          <c:cat>
            <c:strRef>
              <c:f>Semesterzusammenfassung!$A$5:$A$10</c:f>
              <c:strCache>
                <c:ptCount val="5"/>
                <c:pt idx="0">
                  <c:v>Semester 1</c:v>
                </c:pt>
                <c:pt idx="1">
                  <c:v>Semester 2</c:v>
                </c:pt>
                <c:pt idx="2">
                  <c:v>Semester 3</c:v>
                </c:pt>
                <c:pt idx="3">
                  <c:v>Semester 4</c:v>
                </c:pt>
                <c:pt idx="4">
                  <c:v>Semester 5</c:v>
                </c:pt>
              </c:strCache>
            </c:strRef>
          </c:cat>
          <c:val>
            <c:numRef>
              <c:f>Semesterzusammenfassung!$B$5:$B$10</c:f>
              <c:numCache>
                <c:formatCode>General</c:formatCode>
                <c:ptCount val="5"/>
                <c:pt idx="0">
                  <c:v>46</c:v>
                </c:pt>
                <c:pt idx="1">
                  <c:v>20</c:v>
                </c:pt>
                <c:pt idx="2">
                  <c:v>9</c:v>
                </c:pt>
                <c:pt idx="3">
                  <c:v>4</c:v>
                </c:pt>
                <c:pt idx="4">
                  <c:v>2</c:v>
                </c:pt>
              </c:numCache>
            </c:numRef>
          </c:val>
        </c:ser>
        <c:ser>
          <c:idx val="1"/>
          <c:order val="1"/>
          <c:tx>
            <c:strRef>
              <c:f>Semesterzusammenfassung!$C$4</c:f>
              <c:strCache>
                <c:ptCount val="1"/>
                <c:pt idx="0">
                  <c:v>KURSE </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n-US"/>
              </a:p>
            </c:txPr>
            <c:dLblPos val="outEnd"/>
            <c:showLegendKey val="0"/>
            <c:showVal val="1"/>
            <c:showCatName val="0"/>
            <c:showSerName val="0"/>
            <c:showPercent val="0"/>
            <c:showBubbleSize val="0"/>
            <c:showLeaderLines val="0"/>
          </c:dLbls>
          <c:cat>
            <c:strRef>
              <c:f>Semesterzusammenfassung!$A$5:$A$10</c:f>
              <c:strCache>
                <c:ptCount val="5"/>
                <c:pt idx="0">
                  <c:v>Semester 1</c:v>
                </c:pt>
                <c:pt idx="1">
                  <c:v>Semester 2</c:v>
                </c:pt>
                <c:pt idx="2">
                  <c:v>Semester 3</c:v>
                </c:pt>
                <c:pt idx="3">
                  <c:v>Semester 4</c:v>
                </c:pt>
                <c:pt idx="4">
                  <c:v>Semester 5</c:v>
                </c:pt>
              </c:strCache>
            </c:strRef>
          </c:cat>
          <c:val>
            <c:numRef>
              <c:f>Semesterzusammenfassung!$C$5:$C$10</c:f>
              <c:numCache>
                <c:formatCode>General</c:formatCode>
                <c:ptCount val="5"/>
                <c:pt idx="0">
                  <c:v>12</c:v>
                </c:pt>
                <c:pt idx="1">
                  <c:v>8</c:v>
                </c:pt>
                <c:pt idx="2">
                  <c:v>4</c:v>
                </c:pt>
                <c:pt idx="3">
                  <c:v>2</c:v>
                </c:pt>
                <c:pt idx="4">
                  <c:v>1</c:v>
                </c:pt>
              </c:numCache>
            </c:numRef>
          </c:val>
        </c:ser>
        <c:dLbls>
          <c:dLblPos val="outEnd"/>
          <c:showLegendKey val="0"/>
          <c:showVal val="1"/>
          <c:showCatName val="0"/>
          <c:showSerName val="0"/>
          <c:showPercent val="0"/>
          <c:showBubbleSize val="0"/>
        </c:dLbls>
        <c:gapWidth val="150"/>
        <c:overlap val="-41"/>
        <c:axId val="413592960"/>
        <c:axId val="413746304"/>
      </c:barChart>
      <c:catAx>
        <c:axId val="413592960"/>
        <c:scaling>
          <c:orientation val="maxMin"/>
        </c:scaling>
        <c:delete val="0"/>
        <c:axPos val="l"/>
        <c:majorGridlines>
          <c:spPr>
            <a:ln w="9525" cap="flat" cmpd="sng" algn="ctr">
              <a:solidFill>
                <a:schemeClr val="accent3">
                  <a:lumMod val="50000"/>
                </a:schemeClr>
              </a:solidFill>
              <a:round/>
            </a:ln>
            <a:effectLst/>
          </c:spPr>
        </c:majorGridlines>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3746304"/>
        <c:crosses val="autoZero"/>
        <c:auto val="1"/>
        <c:lblAlgn val="ctr"/>
        <c:lblOffset val="100"/>
        <c:noMultiLvlLbl val="0"/>
      </c:catAx>
      <c:valAx>
        <c:axId val="413746304"/>
        <c:scaling>
          <c:orientation val="minMax"/>
        </c:scaling>
        <c:delete val="1"/>
        <c:axPos val="t"/>
        <c:numFmt formatCode="General" sourceLinked="1"/>
        <c:majorTickMark val="none"/>
        <c:minorTickMark val="none"/>
        <c:tickLblPos val="nextTo"/>
        <c:crossAx val="413592960"/>
        <c:crosses val="autoZero"/>
        <c:crossBetween val="between"/>
      </c:valAx>
      <c:spPr>
        <a:noFill/>
        <a:ln>
          <a:noFill/>
        </a:ln>
        <a:effectLst/>
      </c:spPr>
    </c:plotArea>
    <c:legend>
      <c:legendPos val="r"/>
      <c:layout>
        <c:manualLayout>
          <c:xMode val="edge"/>
          <c:yMode val="edge"/>
          <c:x val="0.82118533221618584"/>
          <c:y val="0.22643199011888224"/>
          <c:w val="0.15298044034813599"/>
          <c:h val="0.2296315634342498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1"/>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323850</xdr:colOff>
      <xdr:row>11</xdr:row>
      <xdr:rowOff>0</xdr:rowOff>
    </xdr:from>
    <xdr:to>
      <xdr:col>1</xdr:col>
      <xdr:colOff>1066800</xdr:colOff>
      <xdr:row>13</xdr:row>
      <xdr:rowOff>0</xdr:rowOff>
    </xdr:to>
    <xdr:sp macro="" textlink="">
      <xdr:nvSpPr>
        <xdr:cNvPr id="16" name="PivotChart-Tipp" descr="Zum Aktualisieren des vorstehenden PivotChart klicken Sie mit der rechten Maustaste in einen leeren Bereich des Diagramms. Klicken Sie dann auf 'Daten aktualisieren'." title="Tipp zur Datenaktualisierung"/>
        <xdr:cNvSpPr txBox="1"/>
      </xdr:nvSpPr>
      <xdr:spPr>
        <a:xfrm>
          <a:off x="323850" y="2876550"/>
          <a:ext cx="3505200" cy="476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900" i="0">
              <a:solidFill>
                <a:schemeClr val="tx1">
                  <a:lumMod val="75000"/>
                  <a:lumOff val="25000"/>
                </a:schemeClr>
              </a:solidFill>
              <a:latin typeface="+mj-lt"/>
            </a:rPr>
            <a:t>Zum Aktualisieren des vorstehenden PivotChart klicken Sie mit der rechten Maustaste in</a:t>
          </a:r>
          <a:r>
            <a:rPr lang="en-US" sz="900" i="0" baseline="0">
              <a:solidFill>
                <a:schemeClr val="tx1">
                  <a:lumMod val="75000"/>
                  <a:lumOff val="25000"/>
                </a:schemeClr>
              </a:solidFill>
              <a:latin typeface="+mj-lt"/>
            </a:rPr>
            <a:t> einen leeren Bereich des </a:t>
          </a:r>
          <a:r>
            <a:rPr lang="en-US" sz="900" i="0">
              <a:solidFill>
                <a:schemeClr val="tx1">
                  <a:lumMod val="75000"/>
                  <a:lumOff val="25000"/>
                </a:schemeClr>
              </a:solidFill>
              <a:latin typeface="+mj-lt"/>
            </a:rPr>
            <a:t>Diagramms. Klicken Sie dann auf </a:t>
          </a:r>
          <a:r>
            <a:rPr lang="en-US" sz="900" b="1" i="0">
              <a:solidFill>
                <a:schemeClr val="tx1">
                  <a:lumMod val="75000"/>
                  <a:lumOff val="25000"/>
                </a:schemeClr>
              </a:solidFill>
              <a:latin typeface="+mj-lt"/>
            </a:rPr>
            <a:t>"Daten aktualisieren"</a:t>
          </a:r>
          <a:r>
            <a:rPr lang="en-US" sz="900" i="0">
              <a:solidFill>
                <a:schemeClr val="tx1">
                  <a:lumMod val="75000"/>
                  <a:lumOff val="25000"/>
                </a:schemeClr>
              </a:solidFill>
              <a:latin typeface="+mj-lt"/>
            </a:rPr>
            <a:t>.</a:t>
          </a:r>
        </a:p>
      </xdr:txBody>
    </xdr:sp>
    <xdr:clientData fPrintsWithSheet="0"/>
  </xdr:twoCellAnchor>
  <xdr:twoCellAnchor>
    <xdr:from>
      <xdr:col>6</xdr:col>
      <xdr:colOff>9524</xdr:colOff>
      <xdr:row>15</xdr:row>
      <xdr:rowOff>6266</xdr:rowOff>
    </xdr:from>
    <xdr:to>
      <xdr:col>7</xdr:col>
      <xdr:colOff>228599</xdr:colOff>
      <xdr:row>15</xdr:row>
      <xdr:rowOff>225591</xdr:rowOff>
    </xdr:to>
    <xdr:sp macro="" textlink="">
      <xdr:nvSpPr>
        <xdr:cNvPr id="5" name="Cover filtern" descr="&quot;&quot;" title="Leere Form"/>
        <xdr:cNvSpPr/>
      </xdr:nvSpPr>
      <xdr:spPr>
        <a:xfrm>
          <a:off x="9841580" y="4624638"/>
          <a:ext cx="429001" cy="219325"/>
        </a:xfrm>
        <a:prstGeom prst="rect">
          <a:avLst/>
        </a:prstGeom>
        <a:solidFill>
          <a:schemeClr val="accent3">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184</xdr:colOff>
      <xdr:row>4</xdr:row>
      <xdr:rowOff>323849</xdr:rowOff>
    </xdr:from>
    <xdr:to>
      <xdr:col>7</xdr:col>
      <xdr:colOff>10362</xdr:colOff>
      <xdr:row>4</xdr:row>
      <xdr:rowOff>323849</xdr:rowOff>
    </xdr:to>
    <xdr:cxnSp macro="">
      <xdr:nvCxnSpPr>
        <xdr:cNvPr id="8" name="Rahmen" descr="&quot;&quot;" title="Rahmen"/>
        <xdr:cNvCxnSpPr/>
      </xdr:nvCxnSpPr>
      <xdr:spPr>
        <a:xfrm>
          <a:off x="3963010" y="1255024"/>
          <a:ext cx="5760720" cy="0"/>
        </a:xfrm>
        <a:prstGeom prst="line">
          <a:avLst/>
        </a:prstGeom>
        <a:ln w="28575">
          <a:solidFill>
            <a:schemeClr val="accent3">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90486</xdr:colOff>
      <xdr:row>3</xdr:row>
      <xdr:rowOff>57150</xdr:rowOff>
    </xdr:from>
    <xdr:to>
      <xdr:col>1</xdr:col>
      <xdr:colOff>1276349</xdr:colOff>
      <xdr:row>10</xdr:row>
      <xdr:rowOff>161925</xdr:rowOff>
    </xdr:to>
    <xdr:graphicFrame macro="">
      <xdr:nvGraphicFramePr>
        <xdr:cNvPr id="2" name="Semesterzusammenfassung" descr="Balkendiagramm mit Gesamtpunktzahl und Kursen nach Semester" title="Semesterzusammenfassung"/>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0.01503</cdr:x>
      <cdr:y>0.17361</cdr:y>
    </cdr:from>
    <cdr:to>
      <cdr:x>0.80194</cdr:x>
      <cdr:y>0.17588</cdr:y>
    </cdr:to>
    <cdr:cxnSp macro="">
      <cdr:nvCxnSpPr>
        <cdr:cNvPr id="2" name="Straight Connector 1" descr="&quot;&quot;" title="Rahmen"/>
        <cdr:cNvCxnSpPr/>
      </cdr:nvCxnSpPr>
      <cdr:spPr>
        <a:xfrm xmlns:a="http://schemas.openxmlformats.org/drawingml/2006/main">
          <a:off x="66495" y="329064"/>
          <a:ext cx="3481569" cy="4311"/>
        </a:xfrm>
        <a:prstGeom xmlns:a="http://schemas.openxmlformats.org/drawingml/2006/main" prst="line">
          <a:avLst/>
        </a:prstGeom>
        <a:ln xmlns:a="http://schemas.openxmlformats.org/drawingml/2006/main" w="28575">
          <a:solidFill>
            <a:schemeClr val="accent3">
              <a:lumMod val="50000"/>
            </a:schemeClr>
          </a:solidFill>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gam PC" refreshedDate="42701.727380555552" createdVersion="5" refreshedVersion="4" minRefreshableVersion="3" recordCount="27">
  <cacheSource type="worksheet">
    <worksheetSource name="Kurse"/>
  </cacheSource>
  <cacheFields count="8">
    <cacheField name="KURSTITEL" numFmtId="0">
      <sharedItems/>
    </cacheField>
    <cacheField name="KURSNUMMER" numFmtId="0">
      <sharedItems/>
    </cacheField>
    <cacheField name="VORAUSSETZUNG FÜR STUDIENABSCHLUSS" numFmtId="0">
      <sharedItems/>
    </cacheField>
    <cacheField name="PUNKTE" numFmtId="0">
      <sharedItems containsSemiMixedTypes="0" containsString="0" containsNumber="1" containsInteger="1" minValue="2" maxValue="20"/>
    </cacheField>
    <cacheField name="ABGESCHLOSSEN?" numFmtId="0">
      <sharedItems containsBlank="1"/>
    </cacheField>
    <cacheField name="SEMESTER" numFmtId="0">
      <sharedItems count="5">
        <s v="Semester 1"/>
        <s v="Semester 3"/>
        <s v="Semester 2"/>
        <s v="Semester 4"/>
        <s v="Semester 5"/>
      </sharedItems>
    </cacheField>
    <cacheField name=" " numFmtId="0">
      <sharedItems containsNonDate="0" containsString="0" containsBlank="1"/>
    </cacheField>
    <cacheField name="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7">
  <r>
    <s v="Anthropologie"/>
    <s v="GEN 108"/>
    <s v="Studium generale"/>
    <n v="20"/>
    <s v="Ja"/>
    <x v="0"/>
    <m/>
    <m/>
  </r>
  <r>
    <s v="Angewandte Musik"/>
    <s v="MUS 215"/>
    <s v="Hauptfach"/>
    <n v="3"/>
    <m/>
    <x v="1"/>
    <m/>
    <m/>
  </r>
  <r>
    <s v="Kunstgeschichte"/>
    <s v="KUNST 101"/>
    <s v="Studium generale"/>
    <n v="2"/>
    <s v="Ja"/>
    <x v="0"/>
    <m/>
    <m/>
  </r>
  <r>
    <s v="Kunstgeschichte"/>
    <s v="KUNST 201"/>
    <s v="Studium generale"/>
    <n v="2"/>
    <s v="Ja"/>
    <x v="2"/>
    <m/>
    <m/>
  </r>
  <r>
    <s v="Gehörbildung I"/>
    <s v="MUS 113"/>
    <s v="Hauptfach"/>
    <n v="2"/>
    <s v="Ja"/>
    <x v="0"/>
    <m/>
    <m/>
  </r>
  <r>
    <s v="Gehörbildung II"/>
    <s v="MUS 213"/>
    <s v="Hauptfach"/>
    <n v="2"/>
    <s v="Ja"/>
    <x v="2"/>
    <m/>
    <m/>
  </r>
  <r>
    <s v="Gehörbildung III"/>
    <s v="MUS 313"/>
    <s v="Hauptfach"/>
    <n v="2"/>
    <m/>
    <x v="1"/>
    <m/>
    <m/>
  </r>
  <r>
    <s v="Gehörbildung IV"/>
    <s v="MUS 413"/>
    <s v="Hauptfach"/>
    <n v="2"/>
    <m/>
    <x v="3"/>
    <m/>
    <m/>
  </r>
  <r>
    <s v="Dirigieren I"/>
    <s v="MUS 114"/>
    <s v="Hauptfach"/>
    <n v="2"/>
    <s v="Ja"/>
    <x v="0"/>
    <m/>
    <m/>
  </r>
  <r>
    <s v="Deutsche Literatur"/>
    <s v="DEU 101"/>
    <s v="Studium generale"/>
    <n v="3"/>
    <s v="Ja"/>
    <x v="0"/>
    <m/>
    <m/>
  </r>
  <r>
    <s v="Deutsche Literatur"/>
    <s v="DEU 201"/>
    <s v="Studium generale"/>
    <n v="3"/>
    <s v="Ja"/>
    <x v="2"/>
    <m/>
    <m/>
  </r>
  <r>
    <s v="Form und Analyse"/>
    <s v="MUS 214"/>
    <s v="Hauptfach"/>
    <n v="2"/>
    <s v="Ja"/>
    <x v="2"/>
    <m/>
    <m/>
  </r>
  <r>
    <s v="Einführung in die Anthropologie"/>
    <s v="GEN 208"/>
    <s v="Studium generale"/>
    <n v="3"/>
    <s v="Ja"/>
    <x v="2"/>
    <m/>
    <m/>
  </r>
  <r>
    <s v="Mathematik 101"/>
    <s v="MAT 101"/>
    <s v="Studium generale"/>
    <n v="3"/>
    <s v="Ja"/>
    <x v="0"/>
    <m/>
    <m/>
  </r>
  <r>
    <s v="Musikgeschichte in der abendländischen Kultur I"/>
    <s v="MUS 101"/>
    <s v="Hauptfach"/>
    <n v="2"/>
    <s v="Ja"/>
    <x v="0"/>
    <m/>
    <m/>
  </r>
  <r>
    <s v="Musikgeschichte in der abendländischen Kultur II"/>
    <s v="MUS 201"/>
    <s v="Hauptfach"/>
    <n v="2"/>
    <s v="Ja"/>
    <x v="0"/>
    <m/>
    <m/>
  </r>
  <r>
    <s v="Musiktheorie I"/>
    <s v="MUS 110"/>
    <s v="Hauptfach"/>
    <n v="2"/>
    <s v="Ja"/>
    <x v="2"/>
    <m/>
    <m/>
  </r>
  <r>
    <s v="Musiktheorie II"/>
    <s v="MUS 210"/>
    <s v="Hauptfach"/>
    <n v="2"/>
    <s v="Ja"/>
    <x v="1"/>
    <m/>
    <m/>
  </r>
  <r>
    <s v="Musiktheorie III"/>
    <s v="MUS 310"/>
    <s v="Hauptfach"/>
    <n v="2"/>
    <m/>
    <x v="3"/>
    <m/>
    <m/>
  </r>
  <r>
    <s v="Musiktheorie IV"/>
    <s v="MUS 410"/>
    <s v="Hauptfach"/>
    <n v="2"/>
    <m/>
    <x v="4"/>
    <m/>
    <m/>
  </r>
  <r>
    <s v="Klavier"/>
    <s v="MUS 109"/>
    <s v="Hauptfach"/>
    <n v="2"/>
    <s v="Ja"/>
    <x v="0"/>
    <m/>
    <m/>
  </r>
  <r>
    <s v="Sozialwissenschaften 101"/>
    <s v="SOZ 101"/>
    <s v="Studium generale"/>
    <n v="3"/>
    <s v="Ja"/>
    <x v="0"/>
    <m/>
    <m/>
  </r>
  <r>
    <s v="Sozialkunde 101"/>
    <s v="SOZ 201"/>
    <s v="Studium generale"/>
    <n v="3"/>
    <s v="Ja"/>
    <x v="0"/>
    <m/>
    <m/>
  </r>
  <r>
    <s v="Die Welt des Jazz"/>
    <s v="MUS 105"/>
    <s v="Wahlfach"/>
    <n v="4"/>
    <s v="Ja"/>
    <x v="2"/>
    <m/>
    <m/>
  </r>
  <r>
    <s v="Die Welt der Musik I"/>
    <s v="MUS 112"/>
    <s v="Hauptfach"/>
    <n v="2"/>
    <s v="Ja"/>
    <x v="0"/>
    <m/>
    <m/>
  </r>
  <r>
    <s v="Die Welt der Musik II"/>
    <s v="MUS 212"/>
    <s v="Hauptfach"/>
    <n v="2"/>
    <s v="Ja"/>
    <x v="2"/>
    <m/>
    <m/>
  </r>
  <r>
    <s v="Die Welt der Musik III"/>
    <s v="MUS 213"/>
    <s v="Hauptfach"/>
    <n v="2"/>
    <m/>
    <x v="1"/>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SemesterzusammenfassungPivotTable" cacheId="10" dataPosition="0" applyNumberFormats="0" applyBorderFormats="0" applyFontFormats="0" applyPatternFormats="0" applyAlignmentFormats="0" applyWidthHeightFormats="1" dataCaption="Werte" grandTotalCaption="SUMME_x000a__x000a_" updatedVersion="4" minRefreshableVersion="3" itemPrintTitles="1" createdVersion="4" indent="0" outline="1" outlineData="1" multipleFieldFilters="0" chartFormat="20" rowHeaderCaption="KURSE">
  <location ref="A4:C10" firstHeaderRow="0" firstDataRow="1" firstDataCol="1"/>
  <pivotFields count="8">
    <pivotField dataField="1" showAll="0"/>
    <pivotField showAll="0" defaultSubtotal="0"/>
    <pivotField showAll="0"/>
    <pivotField dataField="1" showAll="0"/>
    <pivotField showAll="0"/>
    <pivotField axis="axisRow" showAll="0" sortType="ascending">
      <items count="6">
        <item x="0"/>
        <item x="2"/>
        <item x="1"/>
        <item x="3"/>
        <item x="4"/>
        <item t="default"/>
      </items>
    </pivotField>
    <pivotField showAll="0" defaultSubtotal="0"/>
    <pivotField showAll="0" defaultSubtotal="0"/>
  </pivotFields>
  <rowFields count="1">
    <field x="5"/>
  </rowFields>
  <rowItems count="6">
    <i>
      <x/>
    </i>
    <i>
      <x v="1"/>
    </i>
    <i>
      <x v="2"/>
    </i>
    <i>
      <x v="3"/>
    </i>
    <i>
      <x v="4"/>
    </i>
    <i t="grand">
      <x/>
    </i>
  </rowItems>
  <colFields count="1">
    <field x="-2"/>
  </colFields>
  <colItems count="2">
    <i>
      <x/>
    </i>
    <i i="1">
      <x v="1"/>
    </i>
  </colItems>
  <dataFields count="2">
    <dataField name="PUNKTE " fld="3" baseField="5" baseItem="2"/>
    <dataField name="KURSE " fld="0" subtotal="count" baseField="2" baseItem="2"/>
  </dataFields>
  <formats count="3">
    <format dxfId="5">
      <pivotArea outline="0" collapsedLevelsAreSubtotals="1" fieldPosition="0"/>
    </format>
    <format dxfId="4">
      <pivotArea dataOnly="0" labelOnly="1" outline="0" fieldPosition="0">
        <references count="1">
          <reference field="4294967294" count="2">
            <x v="0"/>
            <x v="1"/>
          </reference>
        </references>
      </pivotArea>
    </format>
    <format dxfId="3">
      <pivotArea type="all" dataOnly="0" outline="0" fieldPosition="0"/>
    </format>
  </formats>
  <chartFormats count="12">
    <chartFormat chart="1" format="2" series="1">
      <pivotArea type="data" outline="0" fieldPosition="0">
        <references count="1">
          <reference field="4294967294" count="1" selected="0">
            <x v="1"/>
          </reference>
        </references>
      </pivotArea>
    </chartFormat>
    <chartFormat chart="1" format="4" series="1">
      <pivotArea type="data" outline="0" fieldPosition="0">
        <references count="1">
          <reference field="4294967294" count="1" selected="0">
            <x v="0"/>
          </reference>
        </references>
      </pivotArea>
    </chartFormat>
    <chartFormat chart="8" format="2" series="1">
      <pivotArea type="data" outline="0" fieldPosition="0">
        <references count="1">
          <reference field="4294967294" count="1" selected="0">
            <x v="0"/>
          </reference>
        </references>
      </pivotArea>
    </chartFormat>
    <chartFormat chart="8" format="3" series="1">
      <pivotArea type="data" outline="0" fieldPosition="0">
        <references count="1">
          <reference field="4294967294" count="1" selected="0">
            <x v="1"/>
          </reference>
        </references>
      </pivotArea>
    </chartFormat>
    <chartFormat chart="16" format="2" series="1">
      <pivotArea type="data" outline="0" fieldPosition="0">
        <references count="1">
          <reference field="4294967294" count="1" selected="0">
            <x v="0"/>
          </reference>
        </references>
      </pivotArea>
    </chartFormat>
    <chartFormat chart="16" format="3" series="1">
      <pivotArea type="data" outline="0" fieldPosition="0">
        <references count="1">
          <reference field="4294967294" count="1" selected="0">
            <x v="1"/>
          </reference>
        </references>
      </pivotArea>
    </chartFormat>
    <chartFormat chart="17" format="4" series="1">
      <pivotArea type="data" outline="0" fieldPosition="0">
        <references count="1">
          <reference field="4294967294" count="1" selected="0">
            <x v="0"/>
          </reference>
        </references>
      </pivotArea>
    </chartFormat>
    <chartFormat chart="17" format="5" series="1">
      <pivotArea type="data" outline="0" fieldPosition="0">
        <references count="1">
          <reference field="4294967294" count="1" selected="0">
            <x v="1"/>
          </reference>
        </references>
      </pivotArea>
    </chartFormat>
    <chartFormat chart="18" format="4" series="1">
      <pivotArea type="data" outline="0" fieldPosition="0">
        <references count="1">
          <reference field="4294967294" count="1" selected="0">
            <x v="0"/>
          </reference>
        </references>
      </pivotArea>
    </chartFormat>
    <chartFormat chart="18" format="5" series="1">
      <pivotArea type="data" outline="0" fieldPosition="0">
        <references count="1">
          <reference field="4294967294" count="1" selected="0">
            <x v="1"/>
          </reference>
        </references>
      </pivotArea>
    </chartFormat>
    <chartFormat chart="19" format="4" series="1">
      <pivotArea type="data" outline="0" fieldPosition="0">
        <references count="1">
          <reference field="4294967294" count="1" selected="0">
            <x v="0"/>
          </reference>
        </references>
      </pivotArea>
    </chartFormat>
    <chartFormat chart="19" format="5" series="1">
      <pivotArea type="data" outline="0" fieldPosition="0">
        <references count="1">
          <reference field="4294967294" count="1" selected="0">
            <x v="1"/>
          </reference>
        </references>
      </pivotArea>
    </chartFormat>
  </chartFormats>
  <pivotTableStyleInfo name="Semester Summary" showRowHeaders="1" showColHeaders="1" showRowStripes="1" showColStripes="0" showLastColumn="1"/>
  <extLst>
    <ext xmlns:x14="http://schemas.microsoft.com/office/spreadsheetml/2009/9/main" uri="{962EF5D1-5CA2-4c93-8EF4-DBF5C05439D2}">
      <x14:pivotTableDefinition xmlns:xm="http://schemas.microsoft.com/office/excel/2006/main" altText="Semesterzusammenfassung" altTextSummary="Berechnet die Gesamtpunktzahl und die Kurse nach Semenster" hideValuesRow="1"/>
    </ext>
  </extLst>
</pivotTableDefinition>
</file>

<file path=xl/tables/table1.xml><?xml version="1.0" encoding="utf-8"?>
<table xmlns="http://schemas.openxmlformats.org/spreadsheetml/2006/main" id="1" name="ErforderlichePunktzahlen" displayName="ErforderlichePunktzahlen" ref="C5:G10" totalsRowCount="1" headerRowDxfId="25" dataDxfId="24" totalsRowDxfId="23">
  <tableColumns count="5">
    <tableColumn id="1" name="ERFORDERLICHE PUNKTZAHL" totalsRowLabel="SUMMEN" dataDxfId="22" totalsRowDxfId="21"/>
    <tableColumn id="2" name="SUMME" totalsRowFunction="sum" dataDxfId="20" totalsRowDxfId="19"/>
    <tableColumn id="3" name="ERHALTEN" totalsRowFunction="sum" dataDxfId="18" totalsRowDxfId="17">
      <calculatedColumnFormula>IFERROR(SUMIFS(Kurse[PUNKTE],Kurse[VORAUSSETZUNG FÜR STUDIENABSCHLUSS],ErforderlichePunktzahlen[[#This Row],[ERFORDERLICHE PUNKTZAHL]],Kurse[ABGESCHLOSSEN?],"=Ja"),"")</calculatedColumnFormula>
    </tableColumn>
    <tableColumn id="4" name="ERFORDERLICH" totalsRowFunction="sum" dataDxfId="16" totalsRowDxfId="15">
      <calculatedColumnFormula>IFERROR(ErforderlichePunktzahlen[[#This Row],[SUMME]]-ErforderlichePunktzahlen[[#This Row],[ERHALTEN]],"")</calculatedColumnFormula>
    </tableColumn>
    <tableColumn id="5" name=" " dataDxfId="14" totalsRowDxfId="13">
      <calculatedColumnFormula>ErforderlichePunktzahlen[[#This Row],[ERFORDERLICH]]</calculatedColumnFormula>
    </tableColumn>
  </tableColumns>
  <tableStyleInfo name="Credit Requirements Summary" showFirstColumn="0" showLastColumn="0" showRowStripes="0" showColumnStripes="1"/>
  <extLst>
    <ext xmlns:x14="http://schemas.microsoft.com/office/spreadsheetml/2009/9/main" uri="{504A1905-F514-4f6f-8877-14C23A59335A}">
      <x14:table altText="Voraussetzungen für Studienabschluss" altTextSummary="Liste der erforderlichen Punktzahlen, wie im Hauptfach, mit Gesamtpunktzahl, erzielter Punktzahl und erforderlicher Punktzahl"/>
    </ext>
  </extLst>
</table>
</file>

<file path=xl/tables/table2.xml><?xml version="1.0" encoding="utf-8"?>
<table xmlns="http://schemas.openxmlformats.org/spreadsheetml/2006/main" id="2" name="Kurse" displayName="Kurse" ref="A16:H43" totalsRowShown="0" headerRowDxfId="12">
  <autoFilter ref="A16:H43"/>
  <sortState ref="A16:F41">
    <sortCondition ref="A16:A41"/>
    <sortCondition ref="B16:B41"/>
  </sortState>
  <tableColumns count="8">
    <tableColumn id="1" name="KURSTITEL" dataDxfId="11"/>
    <tableColumn id="2" name="KURSNUMMER" dataDxfId="10"/>
    <tableColumn id="3" name="VORAUSSETZUNG FÜR STUDIENABSCHLUSS" dataDxfId="9"/>
    <tableColumn id="4" name="PUNKTE" dataDxfId="8"/>
    <tableColumn id="6" name="ABGESCHLOSSEN?" dataDxfId="7"/>
    <tableColumn id="5" name="SEMESTER" dataDxfId="6"/>
    <tableColumn id="7" name=" "/>
    <tableColumn id="8" name="  "/>
  </tableColumns>
  <tableStyleInfo name="Course Listing" showFirstColumn="0" showLastColumn="0" showRowStripes="1" showColumnStripes="0"/>
  <extLst>
    <ext xmlns:x14="http://schemas.microsoft.com/office/spreadsheetml/2009/9/main" uri="{504A1905-F514-4f6f-8877-14C23A59335A}">
      <x14:table altText="Kurstabelle" altTextSummary="Liste der Kurse mit Kursnummer, Voraussetzung für Studienabschluss, aufgewendeten Stunden, Kursabschluss und Semester"/>
    </ext>
  </extLst>
</table>
</file>

<file path=xl/theme/theme1.xml><?xml version="1.0" encoding="utf-8"?>
<a:theme xmlns:a="http://schemas.openxmlformats.org/drawingml/2006/main" name="Office Theme">
  <a:themeElements>
    <a:clrScheme name="College Credit Tracker">
      <a:dk1>
        <a:sysClr val="windowText" lastClr="000000"/>
      </a:dk1>
      <a:lt1>
        <a:sysClr val="window" lastClr="FFFFFF"/>
      </a:lt1>
      <a:dk2>
        <a:srgbClr val="000000"/>
      </a:dk2>
      <a:lt2>
        <a:srgbClr val="F2F2F2"/>
      </a:lt2>
      <a:accent1>
        <a:srgbClr val="EBB828"/>
      </a:accent1>
      <a:accent2>
        <a:srgbClr val="269E6F"/>
      </a:accent2>
      <a:accent3>
        <a:srgbClr val="2699BA"/>
      </a:accent3>
      <a:accent4>
        <a:srgbClr val="EA8B23"/>
      </a:accent4>
      <a:accent5>
        <a:srgbClr val="8163A7"/>
      </a:accent5>
      <a:accent6>
        <a:srgbClr val="DB5368"/>
      </a:accent6>
      <a:hlink>
        <a:srgbClr val="269EBA"/>
      </a:hlink>
      <a:folHlink>
        <a:srgbClr val="8163A7"/>
      </a:folHlink>
    </a:clrScheme>
    <a:fontScheme name="College Credit Tracker">
      <a:majorFont>
        <a:latin typeface="Bookman Old Style"/>
        <a:ea typeface=""/>
        <a:cs typeface=""/>
      </a:majorFont>
      <a:minorFont>
        <a:latin typeface="Franklin Gothic Medium"/>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autoPageBreaks="0" fitToPage="1"/>
  </sheetPr>
  <dimension ref="A1:O43"/>
  <sheetViews>
    <sheetView showGridLines="0" tabSelected="1" zoomScaleNormal="100" workbookViewId="0"/>
  </sheetViews>
  <sheetFormatPr defaultColWidth="9" defaultRowHeight="18" customHeight="1" x14ac:dyDescent="0.25"/>
  <cols>
    <col min="1" max="1" width="42.453125" customWidth="1"/>
    <col min="2" max="2" width="17.453125" customWidth="1"/>
    <col min="3" max="3" width="41.6328125" customWidth="1"/>
    <col min="4" max="4" width="16.26953125" customWidth="1"/>
    <col min="5" max="5" width="21" customWidth="1"/>
    <col min="6" max="6" width="16.26953125" customWidth="1"/>
    <col min="7" max="7" width="7.08984375" customWidth="1"/>
    <col min="8" max="8" width="2.453125" customWidth="1"/>
    <col min="9" max="9" width="1" customWidth="1"/>
  </cols>
  <sheetData>
    <row r="1" spans="1:15" ht="6.75" customHeight="1" x14ac:dyDescent="0.25">
      <c r="A1" s="3"/>
      <c r="B1" s="3"/>
      <c r="C1" s="3"/>
      <c r="D1" s="3"/>
      <c r="E1" s="3"/>
      <c r="F1" s="3"/>
      <c r="G1" s="13"/>
      <c r="H1" s="3"/>
    </row>
    <row r="2" spans="1:15" ht="51" customHeight="1" x14ac:dyDescent="0.25">
      <c r="A2" s="16" t="s">
        <v>64</v>
      </c>
      <c r="B2" s="9"/>
      <c r="C2" s="38" t="s">
        <v>80</v>
      </c>
      <c r="D2" s="39"/>
      <c r="E2" s="39"/>
      <c r="F2" s="7"/>
      <c r="G2" s="13"/>
      <c r="H2" s="3"/>
    </row>
    <row r="3" spans="1:15" ht="6.75" customHeight="1" x14ac:dyDescent="0.25">
      <c r="A3" s="3"/>
      <c r="B3" s="3"/>
      <c r="C3" s="3"/>
      <c r="D3" s="8"/>
      <c r="E3" s="3"/>
      <c r="F3" s="3"/>
      <c r="G3" s="13"/>
      <c r="H3" s="3"/>
    </row>
    <row r="4" spans="1:15" ht="9" customHeight="1" x14ac:dyDescent="0.25">
      <c r="A4" s="42"/>
      <c r="B4" s="42"/>
    </row>
    <row r="5" spans="1:15" ht="27" customHeight="1" x14ac:dyDescent="0.25">
      <c r="A5" s="17"/>
      <c r="B5" s="17"/>
      <c r="C5" s="18" t="s">
        <v>65</v>
      </c>
      <c r="D5" s="19" t="s">
        <v>66</v>
      </c>
      <c r="E5" s="19" t="s">
        <v>67</v>
      </c>
      <c r="F5" s="19" t="s">
        <v>68</v>
      </c>
      <c r="G5" s="20" t="s">
        <v>74</v>
      </c>
      <c r="H5" s="17"/>
    </row>
    <row r="6" spans="1:15" ht="21" customHeight="1" x14ac:dyDescent="0.25">
      <c r="A6" s="17"/>
      <c r="B6" s="17"/>
      <c r="C6" s="21" t="s">
        <v>0</v>
      </c>
      <c r="D6" s="22">
        <v>54</v>
      </c>
      <c r="E6" s="22">
        <f>IFERROR(SUMIFS(Kurse[PUNKTE],Kurse[VORAUSSETZUNG FÜR STUDIENABSCHLUSS],ErforderlichePunktzahlen[[#This Row],[ERFORDERLICHE PUNKTZAHL]],Kurse[ABGESCHLOSSEN?],"=Ja"),"")</f>
        <v>22</v>
      </c>
      <c r="F6" s="23">
        <f>IFERROR(ErforderlichePunktzahlen[[#This Row],[SUMME]]-ErforderlichePunktzahlen[[#This Row],[ERHALTEN]],"")</f>
        <v>32</v>
      </c>
      <c r="G6" s="21">
        <f>ErforderlichePunktzahlen[[#This Row],[ERFORDERLICH]]</f>
        <v>32</v>
      </c>
      <c r="H6" s="17"/>
      <c r="K6" s="24"/>
      <c r="L6" s="22"/>
      <c r="M6" s="22"/>
      <c r="N6" s="22"/>
      <c r="O6" s="21"/>
    </row>
    <row r="7" spans="1:15" ht="21" customHeight="1" x14ac:dyDescent="0.25">
      <c r="A7" s="17"/>
      <c r="B7" s="17"/>
      <c r="C7" s="21" t="s">
        <v>1</v>
      </c>
      <c r="D7" s="22" t="s">
        <v>45</v>
      </c>
      <c r="E7" s="22">
        <f>IFERROR(SUMIFS(Kurse[PUNKTE],Kurse[VORAUSSETZUNG FÜR STUDIENABSCHLUSS],ErforderlichePunktzahlen[[#This Row],[ERFORDERLICHE PUNKTZAHL]],Kurse[ABGESCHLOSSEN?],"=Ja"),"")</f>
        <v>0</v>
      </c>
      <c r="F7" s="23" t="str">
        <f>IFERROR(ErforderlichePunktzahlen[[#This Row],[SUMME]]-ErforderlichePunktzahlen[[#This Row],[ERHALTEN]],"")</f>
        <v/>
      </c>
      <c r="G7" s="21" t="str">
        <f>ErforderlichePunktzahlen[[#This Row],[ERFORDERLICH]]</f>
        <v/>
      </c>
      <c r="H7" s="17"/>
    </row>
    <row r="8" spans="1:15" ht="21" customHeight="1" x14ac:dyDescent="0.25">
      <c r="A8" s="17"/>
      <c r="B8" s="17"/>
      <c r="C8" s="21" t="s">
        <v>50</v>
      </c>
      <c r="D8" s="22">
        <v>4</v>
      </c>
      <c r="E8" s="22">
        <f>IFERROR(SUMIFS(Kurse[PUNKTE],Kurse[VORAUSSETZUNG FÜR STUDIENABSCHLUSS],ErforderlichePunktzahlen[[#This Row],[ERFORDERLICHE PUNKTZAHL]],Kurse[ABGESCHLOSSEN?],"=Ja"),"")</f>
        <v>4</v>
      </c>
      <c r="F8" s="23">
        <f>IFERROR(ErforderlichePunktzahlen[[#This Row],[SUMME]]-ErforderlichePunktzahlen[[#This Row],[ERHALTEN]],"")</f>
        <v>0</v>
      </c>
      <c r="G8" s="21">
        <f>ErforderlichePunktzahlen[[#This Row],[ERFORDERLICH]]</f>
        <v>0</v>
      </c>
      <c r="H8" s="17"/>
    </row>
    <row r="9" spans="1:15" ht="21" customHeight="1" x14ac:dyDescent="0.25">
      <c r="A9" s="17"/>
      <c r="B9" s="17"/>
      <c r="C9" s="21" t="s">
        <v>51</v>
      </c>
      <c r="D9" s="22">
        <v>66</v>
      </c>
      <c r="E9" s="22">
        <f>IFERROR(SUMIFS(Kurse[PUNKTE],Kurse[VORAUSSETZUNG FÜR STUDIENABSCHLUSS],ErforderlichePunktzahlen[[#This Row],[ERFORDERLICHE PUNKTZAHL]],Kurse[ABGESCHLOSSEN?],"=Ja"),"")</f>
        <v>42</v>
      </c>
      <c r="F9" s="23">
        <f>IFERROR(ErforderlichePunktzahlen[[#This Row],[SUMME]]-ErforderlichePunktzahlen[[#This Row],[ERHALTEN]],"")</f>
        <v>24</v>
      </c>
      <c r="G9" s="21">
        <f>ErforderlichePunktzahlen[[#This Row],[ERFORDERLICH]]</f>
        <v>24</v>
      </c>
      <c r="H9" s="17"/>
    </row>
    <row r="10" spans="1:15" ht="21" customHeight="1" x14ac:dyDescent="0.25">
      <c r="A10" s="17"/>
      <c r="B10" s="17"/>
      <c r="C10" s="34" t="s">
        <v>69</v>
      </c>
      <c r="D10" s="35">
        <f>SUBTOTAL(109,ErforderlichePunktzahlen[SUMME])</f>
        <v>124</v>
      </c>
      <c r="E10" s="35">
        <f>SUBTOTAL(109,ErforderlichePunktzahlen[ERHALTEN])</f>
        <v>68</v>
      </c>
      <c r="F10" s="35">
        <f>SUBTOTAL(109,ErforderlichePunktzahlen[ERFORDERLICH])</f>
        <v>56</v>
      </c>
      <c r="G10" s="36"/>
      <c r="H10" s="17"/>
    </row>
    <row r="11" spans="1:15" ht="21" customHeight="1" x14ac:dyDescent="0.25">
      <c r="A11" s="25"/>
      <c r="B11" s="25"/>
      <c r="C11" s="17"/>
      <c r="D11" s="17"/>
      <c r="E11" s="17"/>
      <c r="F11" s="17"/>
      <c r="G11" s="17"/>
      <c r="H11" s="17"/>
    </row>
    <row r="12" spans="1:15" ht="16.5" customHeight="1" x14ac:dyDescent="0.4">
      <c r="A12" s="26"/>
      <c r="B12" s="25"/>
      <c r="C12" s="27" t="s">
        <v>75</v>
      </c>
      <c r="D12" s="43">
        <f>ErzieltePunktzahl</f>
        <v>68</v>
      </c>
      <c r="E12" s="44"/>
      <c r="F12" s="40" t="str">
        <f>TEXT(ErforderlichePunktzahlen[[#Totals],[ERHALTEN]]/ErforderlichePunktzahlen[[#Totals],[SUMME]],"##%")&amp;" ABGESCHLOSSEN!"</f>
        <v>55% ABGESCHLOSSEN!</v>
      </c>
      <c r="G12" s="41"/>
      <c r="H12" s="41"/>
    </row>
    <row r="13" spans="1:15" ht="21" customHeight="1" x14ac:dyDescent="0.25">
      <c r="A13" s="26"/>
      <c r="B13" s="25"/>
      <c r="C13" s="17"/>
      <c r="D13" s="37" t="str">
        <f>IF(ErzieltePunktzahl&gt;=(ErforderlichePunktzahl)," Herzlichen Glückwunsch!",IF(ErzieltePunktzahl&gt;=(ErforderlichePunktzahl*0.75)," Es dauert nicht mehr lange!",IF(ErzieltePunktzahl&gt;=(ErforderlichePunktzahl*0.5)," Sie haben über die Hälfte Ihres Ziels erreicht!",IF(ErzieltePunktzahl&gt;=(ErforderlichePunktzahl*0.25)," Ihr habt gute Arbeit geleistet, weiter so!",""))))</f>
        <v xml:space="preserve"> Sie haben über die Hälfte Ihres Ziels erreicht!</v>
      </c>
      <c r="E13" s="37"/>
      <c r="F13" s="28"/>
      <c r="G13" s="17"/>
      <c r="H13" s="17"/>
    </row>
    <row r="14" spans="1:15" ht="9" customHeight="1" x14ac:dyDescent="0.25">
      <c r="A14" s="4"/>
      <c r="B14" s="1"/>
      <c r="C14" s="1"/>
      <c r="D14" s="1"/>
      <c r="E14" s="1"/>
      <c r="F14" s="1"/>
    </row>
    <row r="15" spans="1:15" ht="51" customHeight="1" x14ac:dyDescent="0.5">
      <c r="A15" s="15" t="s">
        <v>7</v>
      </c>
      <c r="B15" s="10"/>
      <c r="C15" s="10"/>
      <c r="D15" s="10"/>
      <c r="E15" s="3"/>
      <c r="F15" s="3"/>
      <c r="G15" s="13"/>
      <c r="H15" s="3"/>
    </row>
    <row r="16" spans="1:15" ht="18" customHeight="1" x14ac:dyDescent="0.25">
      <c r="A16" s="11" t="s">
        <v>70</v>
      </c>
      <c r="B16" s="12" t="s">
        <v>78</v>
      </c>
      <c r="C16" s="12" t="s">
        <v>79</v>
      </c>
      <c r="D16" s="6" t="s">
        <v>71</v>
      </c>
      <c r="E16" s="6" t="s">
        <v>72</v>
      </c>
      <c r="F16" s="12" t="s">
        <v>73</v>
      </c>
      <c r="G16" s="14" t="s">
        <v>74</v>
      </c>
      <c r="H16" s="5" t="s">
        <v>77</v>
      </c>
    </row>
    <row r="17" spans="1:6" ht="18" customHeight="1" x14ac:dyDescent="0.25">
      <c r="A17" s="11" t="s">
        <v>6</v>
      </c>
      <c r="B17" s="12" t="s">
        <v>58</v>
      </c>
      <c r="C17" s="2" t="s">
        <v>51</v>
      </c>
      <c r="D17" s="1">
        <v>20</v>
      </c>
      <c r="E17" s="1" t="s">
        <v>5</v>
      </c>
      <c r="F17" s="12" t="s">
        <v>56</v>
      </c>
    </row>
    <row r="18" spans="1:6" ht="18" customHeight="1" x14ac:dyDescent="0.25">
      <c r="A18" s="11" t="s">
        <v>13</v>
      </c>
      <c r="B18" s="12" t="s">
        <v>44</v>
      </c>
      <c r="C18" s="2" t="s">
        <v>0</v>
      </c>
      <c r="D18" s="1">
        <v>3</v>
      </c>
      <c r="E18" s="1"/>
      <c r="F18" s="12" t="s">
        <v>53</v>
      </c>
    </row>
    <row r="19" spans="1:6" ht="18" customHeight="1" x14ac:dyDescent="0.25">
      <c r="A19" s="11" t="s">
        <v>63</v>
      </c>
      <c r="B19" s="12" t="s">
        <v>36</v>
      </c>
      <c r="C19" s="2" t="s">
        <v>51</v>
      </c>
      <c r="D19" s="1">
        <v>2</v>
      </c>
      <c r="E19" s="1" t="s">
        <v>5</v>
      </c>
      <c r="F19" s="12" t="s">
        <v>56</v>
      </c>
    </row>
    <row r="20" spans="1:6" ht="18" customHeight="1" x14ac:dyDescent="0.25">
      <c r="A20" s="11" t="s">
        <v>60</v>
      </c>
      <c r="B20" s="12" t="s">
        <v>37</v>
      </c>
      <c r="C20" s="2" t="s">
        <v>51</v>
      </c>
      <c r="D20" s="1">
        <v>2</v>
      </c>
      <c r="E20" s="1" t="s">
        <v>5</v>
      </c>
      <c r="F20" s="12" t="s">
        <v>52</v>
      </c>
    </row>
    <row r="21" spans="1:6" ht="18" customHeight="1" x14ac:dyDescent="0.25">
      <c r="A21" s="11" t="s">
        <v>15</v>
      </c>
      <c r="B21" s="12" t="s">
        <v>38</v>
      </c>
      <c r="C21" s="2" t="s">
        <v>0</v>
      </c>
      <c r="D21" s="1">
        <v>2</v>
      </c>
      <c r="E21" s="1" t="s">
        <v>5</v>
      </c>
      <c r="F21" s="12" t="s">
        <v>56</v>
      </c>
    </row>
    <row r="22" spans="1:6" ht="18" customHeight="1" x14ac:dyDescent="0.25">
      <c r="A22" s="11" t="s">
        <v>16</v>
      </c>
      <c r="B22" s="12" t="s">
        <v>39</v>
      </c>
      <c r="C22" s="2" t="s">
        <v>0</v>
      </c>
      <c r="D22" s="1">
        <v>2</v>
      </c>
      <c r="E22" s="1" t="s">
        <v>5</v>
      </c>
      <c r="F22" s="12" t="s">
        <v>52</v>
      </c>
    </row>
    <row r="23" spans="1:6" ht="18" customHeight="1" x14ac:dyDescent="0.25">
      <c r="A23" s="11" t="s">
        <v>19</v>
      </c>
      <c r="B23" s="12" t="s">
        <v>40</v>
      </c>
      <c r="C23" s="2" t="s">
        <v>0</v>
      </c>
      <c r="D23" s="1">
        <v>2</v>
      </c>
      <c r="E23" s="1"/>
      <c r="F23" s="12" t="s">
        <v>53</v>
      </c>
    </row>
    <row r="24" spans="1:6" ht="18" customHeight="1" x14ac:dyDescent="0.25">
      <c r="A24" s="11" t="s">
        <v>20</v>
      </c>
      <c r="B24" s="12" t="s">
        <v>41</v>
      </c>
      <c r="C24" s="2" t="s">
        <v>0</v>
      </c>
      <c r="D24" s="1">
        <v>2</v>
      </c>
      <c r="E24" s="1"/>
      <c r="F24" s="12" t="s">
        <v>54</v>
      </c>
    </row>
    <row r="25" spans="1:6" ht="18" customHeight="1" x14ac:dyDescent="0.25">
      <c r="A25" s="11" t="s">
        <v>10</v>
      </c>
      <c r="B25" s="12" t="s">
        <v>42</v>
      </c>
      <c r="C25" s="2" t="s">
        <v>0</v>
      </c>
      <c r="D25" s="1">
        <v>2</v>
      </c>
      <c r="E25" s="1" t="s">
        <v>5</v>
      </c>
      <c r="F25" s="12" t="s">
        <v>56</v>
      </c>
    </row>
    <row r="26" spans="1:6" ht="18" customHeight="1" x14ac:dyDescent="0.25">
      <c r="A26" s="11" t="s">
        <v>61</v>
      </c>
      <c r="B26" s="12" t="s">
        <v>32</v>
      </c>
      <c r="C26" s="2" t="s">
        <v>51</v>
      </c>
      <c r="D26" s="1">
        <v>3</v>
      </c>
      <c r="E26" s="1" t="s">
        <v>5</v>
      </c>
      <c r="F26" s="12" t="s">
        <v>56</v>
      </c>
    </row>
    <row r="27" spans="1:6" ht="18" customHeight="1" x14ac:dyDescent="0.25">
      <c r="A27" s="11" t="s">
        <v>61</v>
      </c>
      <c r="B27" s="12" t="s">
        <v>33</v>
      </c>
      <c r="C27" s="2" t="s">
        <v>51</v>
      </c>
      <c r="D27" s="1">
        <v>3</v>
      </c>
      <c r="E27" s="1" t="s">
        <v>5</v>
      </c>
      <c r="F27" s="12" t="s">
        <v>52</v>
      </c>
    </row>
    <row r="28" spans="1:6" ht="18" customHeight="1" x14ac:dyDescent="0.25">
      <c r="A28" s="11" t="s">
        <v>12</v>
      </c>
      <c r="B28" s="12" t="s">
        <v>43</v>
      </c>
      <c r="C28" s="2" t="s">
        <v>0</v>
      </c>
      <c r="D28" s="1">
        <v>2</v>
      </c>
      <c r="E28" s="1" t="s">
        <v>5</v>
      </c>
      <c r="F28" s="12" t="s">
        <v>52</v>
      </c>
    </row>
    <row r="29" spans="1:6" ht="18" customHeight="1" x14ac:dyDescent="0.25">
      <c r="A29" s="11" t="s">
        <v>59</v>
      </c>
      <c r="B29" s="12" t="s">
        <v>62</v>
      </c>
      <c r="C29" s="2" t="s">
        <v>51</v>
      </c>
      <c r="D29" s="1">
        <v>3</v>
      </c>
      <c r="E29" s="1" t="s">
        <v>5</v>
      </c>
      <c r="F29" s="12" t="s">
        <v>52</v>
      </c>
    </row>
    <row r="30" spans="1:6" ht="18" customHeight="1" x14ac:dyDescent="0.25">
      <c r="A30" s="11" t="s">
        <v>4</v>
      </c>
      <c r="B30" s="12" t="s">
        <v>34</v>
      </c>
      <c r="C30" s="2" t="s">
        <v>51</v>
      </c>
      <c r="D30" s="1">
        <v>3</v>
      </c>
      <c r="E30" s="1" t="s">
        <v>5</v>
      </c>
      <c r="F30" s="12" t="s">
        <v>56</v>
      </c>
    </row>
    <row r="31" spans="1:6" ht="18" customHeight="1" x14ac:dyDescent="0.25">
      <c r="A31" s="11" t="s">
        <v>8</v>
      </c>
      <c r="B31" s="12" t="s">
        <v>23</v>
      </c>
      <c r="C31" s="2" t="s">
        <v>0</v>
      </c>
      <c r="D31" s="1">
        <v>2</v>
      </c>
      <c r="E31" s="1" t="s">
        <v>5</v>
      </c>
      <c r="F31" s="12" t="s">
        <v>56</v>
      </c>
    </row>
    <row r="32" spans="1:6" ht="18" customHeight="1" x14ac:dyDescent="0.25">
      <c r="A32" s="11" t="s">
        <v>9</v>
      </c>
      <c r="B32" s="12" t="s">
        <v>24</v>
      </c>
      <c r="C32" s="2" t="s">
        <v>0</v>
      </c>
      <c r="D32" s="1">
        <v>2</v>
      </c>
      <c r="E32" s="1" t="s">
        <v>5</v>
      </c>
      <c r="F32" s="12" t="s">
        <v>56</v>
      </c>
    </row>
    <row r="33" spans="1:6" ht="18" customHeight="1" x14ac:dyDescent="0.25">
      <c r="A33" s="11" t="s">
        <v>18</v>
      </c>
      <c r="B33" s="12" t="s">
        <v>25</v>
      </c>
      <c r="C33" s="2" t="s">
        <v>0</v>
      </c>
      <c r="D33" s="1">
        <v>2</v>
      </c>
      <c r="E33" s="1" t="s">
        <v>5</v>
      </c>
      <c r="F33" s="12" t="s">
        <v>52</v>
      </c>
    </row>
    <row r="34" spans="1:6" ht="18" customHeight="1" x14ac:dyDescent="0.25">
      <c r="A34" s="11" t="s">
        <v>17</v>
      </c>
      <c r="B34" s="12" t="s">
        <v>26</v>
      </c>
      <c r="C34" s="2" t="s">
        <v>0</v>
      </c>
      <c r="D34" s="1">
        <v>2</v>
      </c>
      <c r="E34" s="1" t="s">
        <v>5</v>
      </c>
      <c r="F34" s="12" t="s">
        <v>53</v>
      </c>
    </row>
    <row r="35" spans="1:6" ht="18" customHeight="1" x14ac:dyDescent="0.25">
      <c r="A35" s="11" t="s">
        <v>11</v>
      </c>
      <c r="B35" s="12" t="s">
        <v>27</v>
      </c>
      <c r="C35" s="2" t="s">
        <v>0</v>
      </c>
      <c r="D35" s="1">
        <v>2</v>
      </c>
      <c r="E35" s="1"/>
      <c r="F35" s="12" t="s">
        <v>54</v>
      </c>
    </row>
    <row r="36" spans="1:6" ht="18" customHeight="1" x14ac:dyDescent="0.25">
      <c r="A36" s="11" t="s">
        <v>47</v>
      </c>
      <c r="B36" s="12" t="s">
        <v>46</v>
      </c>
      <c r="C36" s="2" t="s">
        <v>0</v>
      </c>
      <c r="D36" s="1">
        <v>2</v>
      </c>
      <c r="E36" s="1"/>
      <c r="F36" s="12" t="s">
        <v>55</v>
      </c>
    </row>
    <row r="37" spans="1:6" ht="18" customHeight="1" x14ac:dyDescent="0.25">
      <c r="A37" s="11" t="s">
        <v>14</v>
      </c>
      <c r="B37" s="12" t="s">
        <v>35</v>
      </c>
      <c r="C37" s="2" t="s">
        <v>0</v>
      </c>
      <c r="D37" s="1">
        <v>2</v>
      </c>
      <c r="E37" s="1" t="s">
        <v>5</v>
      </c>
      <c r="F37" s="12" t="s">
        <v>56</v>
      </c>
    </row>
    <row r="38" spans="1:6" ht="18" customHeight="1" x14ac:dyDescent="0.25">
      <c r="A38" s="11" t="s">
        <v>3</v>
      </c>
      <c r="B38" s="12" t="s">
        <v>28</v>
      </c>
      <c r="C38" s="2" t="s">
        <v>51</v>
      </c>
      <c r="D38" s="1">
        <v>3</v>
      </c>
      <c r="E38" s="1" t="s">
        <v>5</v>
      </c>
      <c r="F38" s="12" t="s">
        <v>56</v>
      </c>
    </row>
    <row r="39" spans="1:6" ht="18" customHeight="1" x14ac:dyDescent="0.25">
      <c r="A39" s="11" t="s">
        <v>2</v>
      </c>
      <c r="B39" s="12" t="s">
        <v>29</v>
      </c>
      <c r="C39" s="2" t="s">
        <v>51</v>
      </c>
      <c r="D39" s="1">
        <v>3</v>
      </c>
      <c r="E39" s="1" t="s">
        <v>5</v>
      </c>
      <c r="F39" s="12" t="s">
        <v>56</v>
      </c>
    </row>
    <row r="40" spans="1:6" ht="18" customHeight="1" x14ac:dyDescent="0.25">
      <c r="A40" s="11" t="s">
        <v>48</v>
      </c>
      <c r="B40" s="12" t="s">
        <v>49</v>
      </c>
      <c r="C40" s="2" t="s">
        <v>50</v>
      </c>
      <c r="D40" s="1">
        <v>4</v>
      </c>
      <c r="E40" s="1" t="s">
        <v>5</v>
      </c>
      <c r="F40" s="12" t="s">
        <v>52</v>
      </c>
    </row>
    <row r="41" spans="1:6" ht="18" customHeight="1" x14ac:dyDescent="0.25">
      <c r="A41" s="11" t="s">
        <v>21</v>
      </c>
      <c r="B41" s="12" t="s">
        <v>30</v>
      </c>
      <c r="C41" s="2" t="s">
        <v>0</v>
      </c>
      <c r="D41" s="1">
        <v>2</v>
      </c>
      <c r="E41" s="1" t="s">
        <v>5</v>
      </c>
      <c r="F41" s="12" t="s">
        <v>56</v>
      </c>
    </row>
    <row r="42" spans="1:6" ht="18" customHeight="1" x14ac:dyDescent="0.25">
      <c r="A42" s="11" t="s">
        <v>22</v>
      </c>
      <c r="B42" s="12" t="s">
        <v>31</v>
      </c>
      <c r="C42" s="2" t="s">
        <v>0</v>
      </c>
      <c r="D42" s="1">
        <v>2</v>
      </c>
      <c r="E42" s="1" t="s">
        <v>5</v>
      </c>
      <c r="F42" s="12" t="s">
        <v>52</v>
      </c>
    </row>
    <row r="43" spans="1:6" ht="18" customHeight="1" x14ac:dyDescent="0.25">
      <c r="A43" s="11" t="s">
        <v>82</v>
      </c>
      <c r="B43" s="12" t="s">
        <v>39</v>
      </c>
      <c r="C43" s="2" t="s">
        <v>0</v>
      </c>
      <c r="D43" s="1">
        <v>2</v>
      </c>
      <c r="E43" s="1"/>
      <c r="F43" s="12" t="s">
        <v>53</v>
      </c>
    </row>
  </sheetData>
  <mergeCells count="5">
    <mergeCell ref="D13:E13"/>
    <mergeCell ref="C2:E2"/>
    <mergeCell ref="F12:H12"/>
    <mergeCell ref="A4:B4"/>
    <mergeCell ref="D12:E12"/>
  </mergeCells>
  <conditionalFormatting sqref="D12">
    <cfRule type="dataBar" priority="2">
      <dataBar showValue="0">
        <cfvo type="num" val="0"/>
        <cfvo type="formula" val="ErforderlichePunktzahl"/>
        <color theme="4"/>
      </dataBar>
      <extLst>
        <ext xmlns:x14="http://schemas.microsoft.com/office/spreadsheetml/2009/9/main" uri="{B025F937-C7B1-47D3-B67F-A62EFF666E3E}">
          <x14:id>{0E8AC252-64E9-4193-84AB-25278FC57BE6}</x14:id>
        </ext>
      </extLst>
    </cfRule>
  </conditionalFormatting>
  <conditionalFormatting sqref="E6:E9">
    <cfRule type="dataBar" priority="8">
      <dataBar>
        <cfvo type="num" val="0"/>
        <cfvo type="num" val="$D$6"/>
        <color theme="4"/>
      </dataBar>
      <extLst>
        <ext xmlns:x14="http://schemas.microsoft.com/office/spreadsheetml/2009/9/main" uri="{B025F937-C7B1-47D3-B67F-A62EFF666E3E}">
          <x14:id>{441F2552-7088-4550-9457-3B58280E2DBC}</x14:id>
        </ext>
      </extLst>
    </cfRule>
  </conditionalFormatting>
  <dataValidations count="2">
    <dataValidation type="list" errorStyle="warning" allowBlank="1" showInputMessage="1" showErrorMessage="1" errorTitle="Achtung!" error="Die eingegebenen Daten werden in der Tabelle 'Erforderliche Punktzahl' nicht nachverfolgt. Sie können auf 'Ja' klicken, um die eingegebenen Daten zu verwenden, doch werden die aufgewendeten Stunden nicht in die Gesamtsummen einbezogen." sqref="C17:C43">
      <formula1>NachschlagenPunktzahl</formula1>
    </dataValidation>
    <dataValidation type="list" errorStyle="information" allowBlank="1" showInputMessage="1" sqref="E17:E43">
      <formula1>"Ja,Nein"</formula1>
    </dataValidation>
  </dataValidations>
  <printOptions horizontalCentered="1"/>
  <pageMargins left="0.25" right="0.25" top="0.75" bottom="0.75" header="0.3" footer="0.3"/>
  <pageSetup paperSize="9" fitToHeight="0" orientation="portrait" r:id="rId1"/>
  <headerFooter differentFirst="1">
    <oddFooter>Seite &amp;S von &amp;A</oddFooter>
  </headerFooter>
  <drawing r:id="rId2"/>
  <tableParts count="2">
    <tablePart r:id="rId3"/>
    <tablePart r:id="rId4"/>
  </tableParts>
  <extLst>
    <ext xmlns:x14="http://schemas.microsoft.com/office/spreadsheetml/2009/9/main" uri="{78C0D931-6437-407d-A8EE-F0AAD7539E65}">
      <x14:conditionalFormattings>
        <x14:conditionalFormatting xmlns:xm="http://schemas.microsoft.com/office/excel/2006/main">
          <x14:cfRule type="dataBar" id="{0E8AC252-64E9-4193-84AB-25278FC57BE6}">
            <x14:dataBar minLength="0" maxLength="100" gradient="0">
              <x14:cfvo type="num">
                <xm:f>0</xm:f>
              </x14:cfvo>
              <x14:cfvo type="formula">
                <xm:f>ErforderlichePunktzahl</xm:f>
              </x14:cfvo>
              <x14:negativeFillColor rgb="FFFF0000"/>
              <x14:axisColor rgb="FF000000"/>
            </x14:dataBar>
          </x14:cfRule>
          <xm:sqref>D12</xm:sqref>
        </x14:conditionalFormatting>
        <x14:conditionalFormatting xmlns:xm="http://schemas.microsoft.com/office/excel/2006/main">
          <x14:cfRule type="dataBar" id="{441F2552-7088-4550-9457-3B58280E2DBC}">
            <x14:dataBar minLength="0" maxLength="100" gradient="0">
              <x14:cfvo type="num">
                <xm:f>0</xm:f>
              </x14:cfvo>
              <x14:cfvo type="num">
                <xm:f>$D$6</xm:f>
              </x14:cfvo>
              <x14:negativeFillColor rgb="FFFF0000"/>
              <x14:axisColor rgb="FF000000"/>
            </x14:dataBar>
          </x14:cfRule>
          <xm:sqref>E6:E9</xm:sqref>
        </x14:conditionalFormatting>
        <x14:conditionalFormatting xmlns:xm="http://schemas.microsoft.com/office/excel/2006/main">
          <x14:cfRule type="iconSet" priority="15" id="{B809C01C-2A41-44F9-A3C9-F1E22D7B83B0}">
            <x14:iconSet custom="1">
              <x14:cfvo type="percent">
                <xm:f>0</xm:f>
              </x14:cfvo>
              <x14:cfvo type="num">
                <xm:f>1</xm:f>
              </x14:cfvo>
              <x14:cfvo type="num">
                <xm:f>2</xm:f>
              </x14:cfvo>
              <x14:cfIcon iconSet="3Symbols2" iconId="2"/>
              <x14:cfIcon iconSet="NoIcons" iconId="0"/>
              <x14:cfIcon iconSet="NoIcons" iconId="0"/>
            </x14:iconSet>
          </x14:cfRule>
          <xm:sqref>G6:G9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autoPageBreaks="0" fitToPage="1"/>
  </sheetPr>
  <dimension ref="A1:C10"/>
  <sheetViews>
    <sheetView showGridLines="0" workbookViewId="0"/>
  </sheetViews>
  <sheetFormatPr defaultColWidth="9" defaultRowHeight="18" customHeight="1" x14ac:dyDescent="0.25"/>
  <cols>
    <col min="1" max="1" width="37.26953125" style="17" customWidth="1"/>
    <col min="2" max="2" width="28.26953125" style="17" customWidth="1"/>
    <col min="3" max="3" width="30.6328125" style="17" customWidth="1"/>
    <col min="4" max="4" width="12.26953125" style="17" customWidth="1"/>
    <col min="5" max="5" width="10.453125" style="17" customWidth="1"/>
    <col min="6" max="6" width="11.36328125" style="17" customWidth="1"/>
    <col min="7" max="7" width="10.453125" style="17" customWidth="1"/>
    <col min="8" max="16384" width="9" style="17"/>
  </cols>
  <sheetData>
    <row r="1" spans="1:3" ht="6.75" customHeight="1" x14ac:dyDescent="0.25">
      <c r="A1" s="3"/>
      <c r="B1" s="3"/>
      <c r="C1" s="3"/>
    </row>
    <row r="2" spans="1:3" ht="51" customHeight="1" x14ac:dyDescent="0.25">
      <c r="A2" s="29" t="s">
        <v>57</v>
      </c>
      <c r="B2" s="3"/>
      <c r="C2" s="30" t="s">
        <v>76</v>
      </c>
    </row>
    <row r="3" spans="1:3" ht="6.75" customHeight="1" x14ac:dyDescent="0.25">
      <c r="A3" s="3"/>
      <c r="B3" s="3"/>
      <c r="C3" s="3"/>
    </row>
    <row r="4" spans="1:3" ht="18" customHeight="1" x14ac:dyDescent="0.25">
      <c r="A4" s="17" t="s">
        <v>81</v>
      </c>
      <c r="B4" s="31" t="s">
        <v>84</v>
      </c>
      <c r="C4" s="31" t="s">
        <v>85</v>
      </c>
    </row>
    <row r="5" spans="1:3" ht="18" customHeight="1" x14ac:dyDescent="0.25">
      <c r="A5" s="33" t="s">
        <v>56</v>
      </c>
      <c r="B5" s="32">
        <v>46</v>
      </c>
      <c r="C5" s="32">
        <v>12</v>
      </c>
    </row>
    <row r="6" spans="1:3" ht="18" customHeight="1" x14ac:dyDescent="0.25">
      <c r="A6" s="33" t="s">
        <v>52</v>
      </c>
      <c r="B6" s="32">
        <v>20</v>
      </c>
      <c r="C6" s="32">
        <v>8</v>
      </c>
    </row>
    <row r="7" spans="1:3" ht="18" customHeight="1" x14ac:dyDescent="0.25">
      <c r="A7" s="33" t="s">
        <v>53</v>
      </c>
      <c r="B7" s="32">
        <v>9</v>
      </c>
      <c r="C7" s="32">
        <v>4</v>
      </c>
    </row>
    <row r="8" spans="1:3" ht="18" customHeight="1" x14ac:dyDescent="0.25">
      <c r="A8" s="33" t="s">
        <v>54</v>
      </c>
      <c r="B8" s="32">
        <v>4</v>
      </c>
      <c r="C8" s="32">
        <v>2</v>
      </c>
    </row>
    <row r="9" spans="1:3" ht="18" customHeight="1" x14ac:dyDescent="0.25">
      <c r="A9" s="33" t="s">
        <v>55</v>
      </c>
      <c r="B9" s="32">
        <v>2</v>
      </c>
      <c r="C9" s="32">
        <v>1</v>
      </c>
    </row>
    <row r="10" spans="1:3" ht="18" customHeight="1" x14ac:dyDescent="0.25">
      <c r="A10" s="33" t="s">
        <v>83</v>
      </c>
      <c r="B10" s="32">
        <v>81</v>
      </c>
      <c r="C10" s="32">
        <v>27</v>
      </c>
    </row>
  </sheetData>
  <printOptions horizontalCentered="1"/>
  <pageMargins left="0.7" right="0.7" top="0.75" bottom="0.75" header="0.3" footer="0.3"/>
  <pageSetup paperSize="9" fitToHeight="0"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encoding="utf-8"?>
<FormTemplates xmlns="http://schemas.microsoft.com/sharepoint/v3/contenttype/forms">
  <Display>DocumentLibraryForm</Display>
  <Edit>AssetEditForm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irectSourceMarket xmlns="f105ad54-119a-4495-aa55-0e28b6b4ad2f">english</DirectSourceMarket>
    <ApprovalStatus xmlns="f105ad54-119a-4495-aa55-0e28b6b4ad2f">InProgress</ApprovalStatus>
    <MarketSpecific xmlns="f105ad54-119a-4495-aa55-0e28b6b4ad2f">false</MarketSpecific>
    <LocComments xmlns="f105ad54-119a-4495-aa55-0e28b6b4ad2f" xsi:nil="true"/>
    <ThumbnailAssetId xmlns="f105ad54-119a-4495-aa55-0e28b6b4ad2f" xsi:nil="true"/>
    <PrimaryImageGen xmlns="f105ad54-119a-4495-aa55-0e28b6b4ad2f">true</PrimaryImageGen>
    <LegacyData xmlns="f105ad54-119a-4495-aa55-0e28b6b4ad2f" xsi:nil="true"/>
    <LocRecommendedHandoff xmlns="f105ad54-119a-4495-aa55-0e28b6b4ad2f" xsi:nil="true"/>
    <BusinessGroup xmlns="f105ad54-119a-4495-aa55-0e28b6b4ad2f" xsi:nil="true"/>
    <BlockPublish xmlns="f105ad54-119a-4495-aa55-0e28b6b4ad2f">false</BlockPublish>
    <TPFriendlyName xmlns="f105ad54-119a-4495-aa55-0e28b6b4ad2f" xsi:nil="true"/>
    <NumericId xmlns="f105ad54-119a-4495-aa55-0e28b6b4ad2f" xsi:nil="true"/>
    <APEditor xmlns="f105ad54-119a-4495-aa55-0e28b6b4ad2f">
      <UserInfo>
        <DisplayName/>
        <AccountId xsi:nil="true"/>
        <AccountType/>
      </UserInfo>
    </APEditor>
    <SourceTitle xmlns="f105ad54-119a-4495-aa55-0e28b6b4ad2f" xsi:nil="true"/>
    <OpenTemplate xmlns="f105ad54-119a-4495-aa55-0e28b6b4ad2f">true</OpenTemplate>
    <UALocComments xmlns="f105ad54-119a-4495-aa55-0e28b6b4ad2f" xsi:nil="true"/>
    <ParentAssetId xmlns="f105ad54-119a-4495-aa55-0e28b6b4ad2f" xsi:nil="true"/>
    <IntlLangReviewDate xmlns="f105ad54-119a-4495-aa55-0e28b6b4ad2f" xsi:nil="true"/>
    <FeatureTagsTaxHTField0 xmlns="f105ad54-119a-4495-aa55-0e28b6b4ad2f">
      <Terms xmlns="http://schemas.microsoft.com/office/infopath/2007/PartnerControls"/>
    </FeatureTagsTaxHTField0>
    <PublishStatusLookup xmlns="f105ad54-119a-4495-aa55-0e28b6b4ad2f">
      <Value>528974</Value>
    </PublishStatusLookup>
    <Providers xmlns="f105ad54-119a-4495-aa55-0e28b6b4ad2f" xsi:nil="true"/>
    <MachineTranslated xmlns="f105ad54-119a-4495-aa55-0e28b6b4ad2f">false</MachineTranslated>
    <OriginalSourceMarket xmlns="f105ad54-119a-4495-aa55-0e28b6b4ad2f">english</OriginalSourceMarket>
    <APDescription xmlns="f105ad54-119a-4495-aa55-0e28b6b4ad2f" xsi:nil="true"/>
    <ClipArtFilename xmlns="f105ad54-119a-4495-aa55-0e28b6b4ad2f" xsi:nil="true"/>
    <ContentItem xmlns="f105ad54-119a-4495-aa55-0e28b6b4ad2f" xsi:nil="true"/>
    <TPInstallLocation xmlns="f105ad54-119a-4495-aa55-0e28b6b4ad2f" xsi:nil="true"/>
    <PublishTargets xmlns="f105ad54-119a-4495-aa55-0e28b6b4ad2f">OfficeOnlineVNext</PublishTargets>
    <TimesCloned xmlns="f105ad54-119a-4495-aa55-0e28b6b4ad2f" xsi:nil="true"/>
    <AssetStart xmlns="f105ad54-119a-4495-aa55-0e28b6b4ad2f">2011-12-14T12:41:00+00:00</AssetStart>
    <Provider xmlns="f105ad54-119a-4495-aa55-0e28b6b4ad2f" xsi:nil="true"/>
    <AcquiredFrom xmlns="f105ad54-119a-4495-aa55-0e28b6b4ad2f">Internal MS</AcquiredFrom>
    <FriendlyTitle xmlns="f105ad54-119a-4495-aa55-0e28b6b4ad2f" xsi:nil="true"/>
    <LastHandOff xmlns="f105ad54-119a-4495-aa55-0e28b6b4ad2f" xsi:nil="true"/>
    <TPClientViewer xmlns="f105ad54-119a-4495-aa55-0e28b6b4ad2f" xsi:nil="true"/>
    <UACurrentWords xmlns="f105ad54-119a-4495-aa55-0e28b6b4ad2f" xsi:nil="true"/>
    <ArtSampleDocs xmlns="f105ad54-119a-4495-aa55-0e28b6b4ad2f" xsi:nil="true"/>
    <UALocRecommendation xmlns="f105ad54-119a-4495-aa55-0e28b6b4ad2f">Localize</UALocRecommendation>
    <Manager xmlns="f105ad54-119a-4495-aa55-0e28b6b4ad2f" xsi:nil="true"/>
    <ShowIn xmlns="f105ad54-119a-4495-aa55-0e28b6b4ad2f">Show everywhere</ShowIn>
    <UANotes xmlns="f105ad54-119a-4495-aa55-0e28b6b4ad2f" xsi:nil="true"/>
    <TemplateStatus xmlns="f105ad54-119a-4495-aa55-0e28b6b4ad2f">Complete</TemplateStatus>
    <InternalTagsTaxHTField0 xmlns="f105ad54-119a-4495-aa55-0e28b6b4ad2f">
      <Terms xmlns="http://schemas.microsoft.com/office/infopath/2007/PartnerControls"/>
    </InternalTagsTaxHTField0>
    <CSXHash xmlns="f105ad54-119a-4495-aa55-0e28b6b4ad2f" xsi:nil="true"/>
    <Downloads xmlns="f105ad54-119a-4495-aa55-0e28b6b4ad2f">0</Downloads>
    <VoteCount xmlns="f105ad54-119a-4495-aa55-0e28b6b4ad2f" xsi:nil="true"/>
    <OOCacheId xmlns="f105ad54-119a-4495-aa55-0e28b6b4ad2f" xsi:nil="true"/>
    <IsDeleted xmlns="f105ad54-119a-4495-aa55-0e28b6b4ad2f">false</IsDeleted>
    <AssetExpire xmlns="f105ad54-119a-4495-aa55-0e28b6b4ad2f">2035-01-01T08:00:00+00:00</AssetExpire>
    <DSATActionTaken xmlns="f105ad54-119a-4495-aa55-0e28b6b4ad2f" xsi:nil="true"/>
    <CSXSubmissionMarket xmlns="f105ad54-119a-4495-aa55-0e28b6b4ad2f" xsi:nil="true"/>
    <TPExecutable xmlns="f105ad54-119a-4495-aa55-0e28b6b4ad2f" xsi:nil="true"/>
    <SubmitterId xmlns="f105ad54-119a-4495-aa55-0e28b6b4ad2f" xsi:nil="true"/>
    <EditorialTags xmlns="f105ad54-119a-4495-aa55-0e28b6b4ad2f" xsi:nil="true"/>
    <ApprovalLog xmlns="f105ad54-119a-4495-aa55-0e28b6b4ad2f" xsi:nil="true"/>
    <AssetType xmlns="f105ad54-119a-4495-aa55-0e28b6b4ad2f">TP</AssetType>
    <BugNumber xmlns="f105ad54-119a-4495-aa55-0e28b6b4ad2f" xsi:nil="true"/>
    <CSXSubmissionDate xmlns="f105ad54-119a-4495-aa55-0e28b6b4ad2f" xsi:nil="true"/>
    <CSXUpdate xmlns="f105ad54-119a-4495-aa55-0e28b6b4ad2f">false</CSXUpdate>
    <Milestone xmlns="f105ad54-119a-4495-aa55-0e28b6b4ad2f" xsi:nil="true"/>
    <RecommendationsModifier xmlns="f105ad54-119a-4495-aa55-0e28b6b4ad2f" xsi:nil="true"/>
    <OriginAsset xmlns="f105ad54-119a-4495-aa55-0e28b6b4ad2f" xsi:nil="true"/>
    <TPComponent xmlns="f105ad54-119a-4495-aa55-0e28b6b4ad2f" xsi:nil="true"/>
    <AssetId xmlns="f105ad54-119a-4495-aa55-0e28b6b4ad2f">TP102802100</AssetId>
    <IntlLocPriority xmlns="f105ad54-119a-4495-aa55-0e28b6b4ad2f" xsi:nil="true"/>
    <PolicheckWords xmlns="f105ad54-119a-4495-aa55-0e28b6b4ad2f" xsi:nil="true"/>
    <TPLaunchHelpLink xmlns="f105ad54-119a-4495-aa55-0e28b6b4ad2f" xsi:nil="true"/>
    <TPApplication xmlns="f105ad54-119a-4495-aa55-0e28b6b4ad2f" xsi:nil="true"/>
    <CrawlForDependencies xmlns="f105ad54-119a-4495-aa55-0e28b6b4ad2f">false</CrawlForDependencies>
    <HandoffToMSDN xmlns="f105ad54-119a-4495-aa55-0e28b6b4ad2f" xsi:nil="true"/>
    <PlannedPubDate xmlns="f105ad54-119a-4495-aa55-0e28b6b4ad2f" xsi:nil="true"/>
    <IntlLangReviewer xmlns="f105ad54-119a-4495-aa55-0e28b6b4ad2f" xsi:nil="true"/>
    <TrustLevel xmlns="f105ad54-119a-4495-aa55-0e28b6b4ad2f">1 Microsoft Managed Content</TrustLevel>
    <LocLastLocAttemptVersionLookup xmlns="f105ad54-119a-4495-aa55-0e28b6b4ad2f">711458</LocLastLocAttemptVersionLookup>
    <IsSearchable xmlns="f105ad54-119a-4495-aa55-0e28b6b4ad2f">true</IsSearchable>
    <TemplateTemplateType xmlns="f105ad54-119a-4495-aa55-0e28b6b4ad2f">Excel Spreadsheet Template</TemplateTemplateType>
    <CampaignTagsTaxHTField0 xmlns="f105ad54-119a-4495-aa55-0e28b6b4ad2f">
      <Terms xmlns="http://schemas.microsoft.com/office/infopath/2007/PartnerControls"/>
    </CampaignTagsTaxHTField0>
    <TPNamespace xmlns="f105ad54-119a-4495-aa55-0e28b6b4ad2f" xsi:nil="true"/>
    <TaxCatchAll xmlns="f105ad54-119a-4495-aa55-0e28b6b4ad2f"/>
    <Markets xmlns="f105ad54-119a-4495-aa55-0e28b6b4ad2f"/>
    <UAProjectedTotalWords xmlns="f105ad54-119a-4495-aa55-0e28b6b4ad2f" xsi:nil="true"/>
    <IntlLangReview xmlns="f105ad54-119a-4495-aa55-0e28b6b4ad2f">false</IntlLangReview>
    <OutputCachingOn xmlns="f105ad54-119a-4495-aa55-0e28b6b4ad2f">false</OutputCachingOn>
    <AverageRating xmlns="f105ad54-119a-4495-aa55-0e28b6b4ad2f" xsi:nil="true"/>
    <APAuthor xmlns="f105ad54-119a-4495-aa55-0e28b6b4ad2f">
      <UserInfo>
        <DisplayName>REDMOND\v-soujap</DisplayName>
        <AccountId>1954</AccountId>
        <AccountType/>
      </UserInfo>
    </APAuthor>
    <LocManualTestRequired xmlns="f105ad54-119a-4495-aa55-0e28b6b4ad2f">false</LocManualTestRequired>
    <TPCommandLine xmlns="f105ad54-119a-4495-aa55-0e28b6b4ad2f" xsi:nil="true"/>
    <TPAppVersion xmlns="f105ad54-119a-4495-aa55-0e28b6b4ad2f" xsi:nil="true"/>
    <EditorialStatus xmlns="f105ad54-119a-4495-aa55-0e28b6b4ad2f">Complete</EditorialStatus>
    <LastModifiedDateTime xmlns="f105ad54-119a-4495-aa55-0e28b6b4ad2f" xsi:nil="true"/>
    <ScenarioTagsTaxHTField0 xmlns="f105ad54-119a-4495-aa55-0e28b6b4ad2f">
      <Terms xmlns="http://schemas.microsoft.com/office/infopath/2007/PartnerControls"/>
    </ScenarioTagsTaxHTField0>
    <OriginalRelease xmlns="f105ad54-119a-4495-aa55-0e28b6b4ad2f">14</OriginalRelease>
    <TPLaunchHelpLinkType xmlns="f105ad54-119a-4495-aa55-0e28b6b4ad2f">Template</TPLaunchHelpLinkType>
    <LocalizationTagsTaxHTField0 xmlns="f105ad54-119a-4495-aa55-0e28b6b4ad2f">
      <Terms xmlns="http://schemas.microsoft.com/office/infopath/2007/PartnerControls"/>
    </LocalizationTagsTaxHTField0>
    <LocMarketGroupTiers2 xmlns="f105ad54-119a-4495-aa55-0e28b6b4ad2f" xsi:nil="true"/>
    <Component xmlns="c7af2036-029c-470e-8042-297c68a41472" xsi:nil="true"/>
    <Description0 xmlns="c7af2036-029c-470e-8042-297c68a4147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TemplateFile" ma:contentTypeID="0x01010037696D9D1D95EC45A9440548E782419D04008C4669C20C93454ABB50E332FADBDDBE" ma:contentTypeVersion="55" ma:contentTypeDescription="Create a new document." ma:contentTypeScope="" ma:versionID="0862fa1d3c98dca9116b8c2bbf050b2c">
  <xsd:schema xmlns:xsd="http://www.w3.org/2001/XMLSchema" xmlns:xs="http://www.w3.org/2001/XMLSchema" xmlns:p="http://schemas.microsoft.com/office/2006/metadata/properties" xmlns:ns2="f105ad54-119a-4495-aa55-0e28b6b4ad2f" xmlns:ns3="c7af2036-029c-470e-8042-297c68a41472" targetNamespace="http://schemas.microsoft.com/office/2006/metadata/properties" ma:root="true" ma:fieldsID="efcf89ea05a71204977c7c6a0a118372" ns2:_="" ns3:_="">
    <xsd:import namespace="f105ad54-119a-4495-aa55-0e28b6b4ad2f"/>
    <xsd:import namespace="c7af2036-029c-470e-8042-297c68a4147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05ad54-119a-4495-aa55-0e28b6b4ad2f"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fcc66ca1-c804-4edc-95c8-efd5040409e2}"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77ED1C39-458B-43CB-92CF-2BB5034D6716}" ma:internalName="CSXSubmissionMarket" ma:readOnly="false" ma:showField="MarketName" ma:web="f105ad54-119a-4495-aa55-0e28b6b4ad2f">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6cd481e8-ffbe-48c6-a0d2-a06a66f62d0e}"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48E76E2C-5BED-4E0E-9D91-D053B66F5ED2}" ma:internalName="InProjectListLookup" ma:readOnly="true" ma:showField="InProjectList"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49953ee0-cdd8-4a42-ac76-36ba2a8fee2f}"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48E76E2C-5BED-4E0E-9D91-D053B66F5ED2}" ma:internalName="LastCompleteVersionLookup" ma:readOnly="true" ma:showField="LastCompleteVersion"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48E76E2C-5BED-4E0E-9D91-D053B66F5ED2}" ma:internalName="LastPreviewErrorLookup" ma:readOnly="true" ma:showField="LastPreviewError"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48E76E2C-5BED-4E0E-9D91-D053B66F5ED2}" ma:internalName="LastPreviewResultLookup" ma:readOnly="true" ma:showField="LastPreviewResult"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48E76E2C-5BED-4E0E-9D91-D053B66F5ED2}" ma:internalName="LastPreviewAttemptDateLookup" ma:readOnly="true" ma:showField="LastPreviewAttemptDate"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48E76E2C-5BED-4E0E-9D91-D053B66F5ED2}" ma:internalName="LastPreviewedByLookup" ma:readOnly="true" ma:showField="LastPreviewedBy"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48E76E2C-5BED-4E0E-9D91-D053B66F5ED2}" ma:internalName="LastPreviewTimeLookup" ma:readOnly="true" ma:showField="LastPreviewTime"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48E76E2C-5BED-4E0E-9D91-D053B66F5ED2}" ma:internalName="LastPreviewVersionLookup" ma:readOnly="true" ma:showField="LastPreviewVersion"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48E76E2C-5BED-4E0E-9D91-D053B66F5ED2}" ma:internalName="LastPublishErrorLookup" ma:readOnly="true" ma:showField="LastPublishError"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48E76E2C-5BED-4E0E-9D91-D053B66F5ED2}" ma:internalName="LastPublishResultLookup" ma:readOnly="true" ma:showField="LastPublishResult"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48E76E2C-5BED-4E0E-9D91-D053B66F5ED2}" ma:internalName="LastPublishAttemptDateLookup" ma:readOnly="true" ma:showField="LastPublishAttemptDate"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48E76E2C-5BED-4E0E-9D91-D053B66F5ED2}" ma:internalName="LastPublishedByLookup" ma:readOnly="true" ma:showField="LastPublishedBy"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48E76E2C-5BED-4E0E-9D91-D053B66F5ED2}" ma:internalName="LastPublishTimeLookup" ma:readOnly="true" ma:showField="LastPublishTime"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48E76E2C-5BED-4E0E-9D91-D053B66F5ED2}" ma:internalName="LastPublishVersionLookup" ma:readOnly="true" ma:showField="LastPublishVersion"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F611A6F9-FC3A-482F-805C-5B55AA6502C0}" ma:internalName="LocLastLocAttemptVersionLookup" ma:readOnly="false" ma:showField="LastLocAttemptVersion" ma:web="f105ad54-119a-4495-aa55-0e28b6b4ad2f">
      <xsd:simpleType>
        <xsd:restriction base="dms:Lookup"/>
      </xsd:simpleType>
    </xsd:element>
    <xsd:element name="LocLastLocAttemptVersionTypeLookup" ma:index="72" nillable="true" ma:displayName="Loc Last Loc Attempt Version Type" ma:default="" ma:list="{F611A6F9-FC3A-482F-805C-5B55AA6502C0}" ma:internalName="LocLastLocAttemptVersionTypeLookup" ma:readOnly="true" ma:showField="LastLocAttemptVersionType" ma:web="f105ad54-119a-4495-aa55-0e28b6b4ad2f">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F611A6F9-FC3A-482F-805C-5B55AA6502C0}" ma:internalName="LocNewPublishedVersionLookup" ma:readOnly="true" ma:showField="NewPublishedVersion" ma:web="f105ad54-119a-4495-aa55-0e28b6b4ad2f">
      <xsd:simpleType>
        <xsd:restriction base="dms:Lookup"/>
      </xsd:simpleType>
    </xsd:element>
    <xsd:element name="LocOverallHandbackStatusLookup" ma:index="76" nillable="true" ma:displayName="Loc Overall Handback Status" ma:default="" ma:list="{F611A6F9-FC3A-482F-805C-5B55AA6502C0}" ma:internalName="LocOverallHandbackStatusLookup" ma:readOnly="true" ma:showField="OverallHandbackStatus" ma:web="f105ad54-119a-4495-aa55-0e28b6b4ad2f">
      <xsd:simpleType>
        <xsd:restriction base="dms:Lookup"/>
      </xsd:simpleType>
    </xsd:element>
    <xsd:element name="LocOverallLocStatusLookup" ma:index="77" nillable="true" ma:displayName="Loc Overall Localize Status" ma:default="" ma:list="{F611A6F9-FC3A-482F-805C-5B55AA6502C0}" ma:internalName="LocOverallLocStatusLookup" ma:readOnly="true" ma:showField="OverallLocStatus" ma:web="f105ad54-119a-4495-aa55-0e28b6b4ad2f">
      <xsd:simpleType>
        <xsd:restriction base="dms:Lookup"/>
      </xsd:simpleType>
    </xsd:element>
    <xsd:element name="LocOverallPreviewStatusLookup" ma:index="78" nillable="true" ma:displayName="Loc Overall Preview Status" ma:default="" ma:list="{F611A6F9-FC3A-482F-805C-5B55AA6502C0}" ma:internalName="LocOverallPreviewStatusLookup" ma:readOnly="true" ma:showField="OverallPreviewStatus" ma:web="f105ad54-119a-4495-aa55-0e28b6b4ad2f">
      <xsd:simpleType>
        <xsd:restriction base="dms:Lookup"/>
      </xsd:simpleType>
    </xsd:element>
    <xsd:element name="LocOverallPublishStatusLookup" ma:index="79" nillable="true" ma:displayName="Loc Overall Publish Status" ma:default="" ma:list="{F611A6F9-FC3A-482F-805C-5B55AA6502C0}" ma:internalName="LocOverallPublishStatusLookup" ma:readOnly="true" ma:showField="OverallPublishStatus" ma:web="f105ad54-119a-4495-aa55-0e28b6b4ad2f">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F611A6F9-FC3A-482F-805C-5B55AA6502C0}" ma:internalName="LocProcessedForHandoffsLookup" ma:readOnly="true" ma:showField="ProcessedForHandoffs" ma:web="f105ad54-119a-4495-aa55-0e28b6b4ad2f">
      <xsd:simpleType>
        <xsd:restriction base="dms:Lookup"/>
      </xsd:simpleType>
    </xsd:element>
    <xsd:element name="LocProcessedForMarketsLookup" ma:index="82" nillable="true" ma:displayName="Loc Processed For Markets" ma:default="" ma:list="{F611A6F9-FC3A-482F-805C-5B55AA6502C0}" ma:internalName="LocProcessedForMarketsLookup" ma:readOnly="true" ma:showField="ProcessedForMarkets" ma:web="f105ad54-119a-4495-aa55-0e28b6b4ad2f">
      <xsd:simpleType>
        <xsd:restriction base="dms:Lookup"/>
      </xsd:simpleType>
    </xsd:element>
    <xsd:element name="LocPublishedDependentAssetsLookup" ma:index="83" nillable="true" ma:displayName="Loc Published Dependent Assets" ma:default="" ma:list="{F611A6F9-FC3A-482F-805C-5B55AA6502C0}" ma:internalName="LocPublishedDependentAssetsLookup" ma:readOnly="true" ma:showField="PublishedDependentAssets" ma:web="f105ad54-119a-4495-aa55-0e28b6b4ad2f">
      <xsd:simpleType>
        <xsd:restriction base="dms:Lookup"/>
      </xsd:simpleType>
    </xsd:element>
    <xsd:element name="LocPublishedLinkedAssetsLookup" ma:index="84" nillable="true" ma:displayName="Loc Published Linked Assets" ma:default="" ma:list="{F611A6F9-FC3A-482F-805C-5B55AA6502C0}" ma:internalName="LocPublishedLinkedAssetsLookup" ma:readOnly="true" ma:showField="PublishedLinkedAssets" ma:web="f105ad54-119a-4495-aa55-0e28b6b4ad2f">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e3ccb7f3-e095-4e60-89e4-99358a9e407b}"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77ED1C39-458B-43CB-92CF-2BB5034D6716}" ma:internalName="Markets" ma:readOnly="false" ma:showField="MarketName"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48E76E2C-5BED-4E0E-9D91-D053B66F5ED2}" ma:internalName="NumOfRatingsLookup" ma:readOnly="true" ma:showField="NumOfRatings"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48E76E2C-5BED-4E0E-9D91-D053B66F5ED2}" ma:internalName="PublishStatusLookup" ma:readOnly="false" ma:showField="PublishStatus"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faf1e1af-89ff-457d-b189-64e47bbed779}"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4d3419f-9772-4c8d-a0a0-05446c45e95f}" ma:internalName="TaxCatchAll" ma:showField="CatchAllData"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4d3419f-9772-4c8d-a0a0-05446c45e95f}" ma:internalName="TaxCatchAllLabel" ma:readOnly="true" ma:showField="CatchAllDataLabel" ma:web="f105ad54-119a-4495-aa55-0e28b6b4ad2f">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7af2036-029c-470e-8042-297c68a4147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329870-9647-4925-B360-398BCCCEDFA0}">
  <ds:schemaRefs>
    <ds:schemaRef ds:uri="http://schemas.microsoft.com/sharepoint/v3/contenttype/forms"/>
  </ds:schemaRefs>
</ds:datastoreItem>
</file>

<file path=customXml/itemProps2.xml><?xml version="1.0" encoding="utf-8"?>
<ds:datastoreItem xmlns:ds="http://schemas.openxmlformats.org/officeDocument/2006/customXml" ds:itemID="{67313BAB-3ECF-44AE-BA38-86C995B8BAD9}">
  <ds:schemaRefs>
    <ds:schemaRef ds:uri="http://purl.org/dc/term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c7af2036-029c-470e-8042-297c68a41472"/>
    <ds:schemaRef ds:uri="f105ad54-119a-4495-aa55-0e28b6b4ad2f"/>
    <ds:schemaRef ds:uri="http://www.w3.org/XML/1998/namespace"/>
    <ds:schemaRef ds:uri="http://purl.org/dc/dcmitype/"/>
  </ds:schemaRefs>
</ds:datastoreItem>
</file>

<file path=customXml/itemProps3.xml><?xml version="1.0" encoding="utf-8"?>
<ds:datastoreItem xmlns:ds="http://schemas.openxmlformats.org/officeDocument/2006/customXml" ds:itemID="{55BBF715-94BD-4867-B30F-D2DD37058C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105ad54-119a-4495-aa55-0e28b6b4ad2f"/>
    <ds:schemaRef ds:uri="c7af2036-029c-470e-8042-297c68a41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Prüfungsnotenplaner</vt:lpstr>
      <vt:lpstr>Semesterzusammenfassung</vt:lpstr>
      <vt:lpstr>ErforderlichePunktzahl</vt:lpstr>
      <vt:lpstr>ErzieltePunktzahl</vt:lpstr>
      <vt:lpstr>NachschlagenPunktzahl</vt:lpstr>
      <vt:lpstr>Prüfungsnotenplaner!Print_Titles</vt:lpstr>
      <vt:lpstr>RestlichePunktzahl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Verfolgen von Prüfungsnoten</dc:title>
  <dc:creator>Microsoft</dc:creator>
  <cp:lastModifiedBy>Agam PC</cp:lastModifiedBy>
  <dcterms:created xsi:type="dcterms:W3CDTF">2012-04-20T19:45:13Z</dcterms:created>
  <dcterms:modified xsi:type="dcterms:W3CDTF">2016-11-27T10:27:43Z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ternalTags">
    <vt:lpwstr/>
  </property>
  <property fmtid="{D5CDD505-2E9C-101B-9397-08002B2CF9AE}" pid="3" name="ContentTypeId">
    <vt:lpwstr>0x01010037696D9D1D95EC45A9440548E782419D04008C4669C20C93454ABB50E332FADBDDBE</vt:lpwstr>
  </property>
  <property fmtid="{D5CDD505-2E9C-101B-9397-08002B2CF9AE}" pid="4" name="FeatureTags">
    <vt:lpwstr/>
  </property>
  <property fmtid="{D5CDD505-2E9C-101B-9397-08002B2CF9AE}" pid="5" name="LocalizationTags">
    <vt:lpwstr/>
  </property>
  <property fmtid="{D5CDD505-2E9C-101B-9397-08002B2CF9AE}" pid="6" name="ScenarioTags">
    <vt:lpwstr/>
  </property>
  <property fmtid="{D5CDD505-2E9C-101B-9397-08002B2CF9AE}" pid="7" name="CampaignTags">
    <vt:lpwstr/>
  </property>
</Properties>
</file>