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0" yWindow="0" windowWidth="19200" windowHeight="11592" tabRatio="871"/>
  </bookViews>
  <sheets>
    <sheet name="Dashboard" sheetId="1" r:id="rId1"/>
    <sheet name="Vermögenswerte" sheetId="2" r:id="rId2"/>
    <sheet name="Verbindlichkeiten" sheetId="3" r:id="rId3"/>
    <sheet name="Berechnungen" sheetId="4" state="hidden" r:id="rId4"/>
  </sheets>
  <definedNames>
    <definedName name="GesamteVerbindlichkeiten">Berechnungen!$C$20</definedName>
    <definedName name="GesamteVermögenswerte">Berechnungen!$C$15</definedName>
    <definedName name="Nettowert">Berechnungen!$C$23</definedName>
    <definedName name="_xlnm.Print_Area" localSheetId="0">Dashboard!$A$1:$H$19</definedName>
  </definedNames>
  <calcPr calcId="145621"/>
</workbook>
</file>

<file path=xl/calcChain.xml><?xml version="1.0" encoding="utf-8"?>
<calcChain xmlns="http://schemas.openxmlformats.org/spreadsheetml/2006/main">
  <c r="I24" i="2" l="1"/>
  <c r="E24" i="2"/>
  <c r="I13" i="2"/>
  <c r="E13" i="2"/>
  <c r="B19" i="4"/>
  <c r="B18" i="4"/>
  <c r="B14" i="4"/>
  <c r="B13" i="4"/>
  <c r="B12" i="4"/>
  <c r="B11" i="4"/>
  <c r="C15" i="4"/>
  <c r="C14" i="4"/>
  <c r="C13" i="4"/>
  <c r="C12" i="4"/>
  <c r="C11" i="4"/>
  <c r="C19" i="4" l="1"/>
  <c r="C18" i="4"/>
  <c r="C20" i="4" l="1"/>
  <c r="B12" i="3" l="1"/>
  <c r="G11" i="1"/>
  <c r="B12" i="2"/>
  <c r="D11" i="1"/>
  <c r="C23" i="4"/>
  <c r="B11" i="1" s="1"/>
  <c r="I13" i="3"/>
  <c r="E13" i="3"/>
</calcChain>
</file>

<file path=xl/sharedStrings.xml><?xml version="1.0" encoding="utf-8"?>
<sst xmlns="http://schemas.openxmlformats.org/spreadsheetml/2006/main" count="89" uniqueCount="63">
  <si>
    <t>Vermögenswerte gesamt</t>
  </si>
  <si>
    <t>Verbindlichkeiten gesamt</t>
  </si>
  <si>
    <t>Nettowert</t>
  </si>
  <si>
    <t>Riester-Rente</t>
  </si>
  <si>
    <t>SEP</t>
  </si>
  <si>
    <t>Mitarbeiterbeteiligungsprogramm</t>
  </si>
  <si>
    <t>Steuerschulden</t>
  </si>
  <si>
    <t>Andere</t>
  </si>
  <si>
    <t>KFZ-Darlehen</t>
  </si>
  <si>
    <t>Darlehen für Wohnmobil</t>
  </si>
  <si>
    <t>Darlehen für Haushaltsgeräte</t>
  </si>
  <si>
    <t>Hypothekendarlehen</t>
  </si>
  <si>
    <t>Eigenkapitalbasierte Darlehen aufs Eigenheim</t>
  </si>
  <si>
    <t>Sonstige Darlehen</t>
  </si>
  <si>
    <t>*** Dieses Arbeitsblatt sollte ausgeblendet bleiben ***</t>
  </si>
  <si>
    <t>BARVERMÖGEN</t>
  </si>
  <si>
    <t>ALTERSVORSORGE</t>
  </si>
  <si>
    <t>PRIVATVERMÖGEN</t>
  </si>
  <si>
    <t>UNGEDECKT</t>
  </si>
  <si>
    <t>GEDECKT</t>
  </si>
  <si>
    <t>HANDKASSE</t>
  </si>
  <si>
    <t>GIROKONTEN</t>
  </si>
  <si>
    <t>SPARKONTEN</t>
  </si>
  <si>
    <t>GELDMARKTKONTEN</t>
  </si>
  <si>
    <t>GELDMARKTFONDS</t>
  </si>
  <si>
    <t>EINLAGENZERTIFIKATE</t>
  </si>
  <si>
    <t>BUNDESSCHATZBRIEFE</t>
  </si>
  <si>
    <t>BARWERT VON LEBENSVERSICHERUNGEN</t>
  </si>
  <si>
    <t>ZWISCHENSUMME</t>
  </si>
  <si>
    <t xml:space="preserve"> </t>
  </si>
  <si>
    <t>WERT</t>
  </si>
  <si>
    <t>HAUPTWOHNSITZ</t>
  </si>
  <si>
    <t>ZWEITWOHNSITZ</t>
  </si>
  <si>
    <t>SAMMLERSTÜCKE</t>
  </si>
  <si>
    <t>KRAFTFAHRZEUGE</t>
  </si>
  <si>
    <t>MÖBEL</t>
  </si>
  <si>
    <t>PELZE &amp; SCHMUCK</t>
  </si>
  <si>
    <t>WEITERE VERMÖGENSWERTE</t>
  </si>
  <si>
    <t>AKTIEN</t>
  </si>
  <si>
    <t>ANLEIHEN</t>
  </si>
  <si>
    <t>INVESTMENTFONDS</t>
  </si>
  <si>
    <t>KOMMANDITANTEILE</t>
  </si>
  <si>
    <t>WEITERE ANLAGEWERTE</t>
  </si>
  <si>
    <t>ANLAGEWERTE</t>
  </si>
  <si>
    <t>PENSIONEN</t>
  </si>
  <si>
    <t>RENTENKONTEN</t>
  </si>
  <si>
    <t>PRIVATE RENTENKONTEN</t>
  </si>
  <si>
    <t>OWE</t>
  </si>
  <si>
    <t>KREDITKARTEN</t>
  </si>
  <si>
    <t>KUNDENKREDITKONTEN</t>
  </si>
  <si>
    <t>STUDIENDARLEHEN</t>
  </si>
  <si>
    <t>UNTERHALTSZAHLUNGEN</t>
  </si>
  <si>
    <t>ALIMENTE</t>
  </si>
  <si>
    <t>STEUERSCHULDEN</t>
  </si>
  <si>
    <t>SONSTIGES</t>
  </si>
  <si>
    <t>VERMÖGENSWERTE GESAMT</t>
  </si>
  <si>
    <t>ZUSAMMENFASSUNG DER VERMÖGENSWERTE</t>
  </si>
  <si>
    <t>VERMÖGENSWERTE</t>
  </si>
  <si>
    <t>VERBINDLICHKEITEN</t>
  </si>
  <si>
    <t>NETTOWERT</t>
  </si>
  <si>
    <t>VERBINDLICHKEITEN GESAMT</t>
  </si>
  <si>
    <t>DASHBOARD</t>
  </si>
  <si>
    <t>SCHULDEN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</si>
</sst>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"/>
    <numFmt numFmtId="165" formatCode="#,##0.00\ &quot;€&quot;"/>
    <numFmt numFmtId="166" formatCode="#,##0\ &quot;€&quot;"/>
  </numFmts>
  <fonts count="16" x14ac:knownFonts="1">
    <font>
      <sz val="9"/>
      <color theme="1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sz val="11"/>
      <color theme="0"/>
      <name val="Franklin Gothic Medium"/>
      <family val="2"/>
      <scheme val="minor"/>
    </font>
    <font>
      <sz val="16"/>
      <color theme="1"/>
      <name val="Franklin Gothic Medium"/>
      <family val="2"/>
      <scheme val="minor"/>
    </font>
    <font>
      <sz val="24"/>
      <color theme="1"/>
      <name val="Franklin Gothic Medium"/>
      <family val="2"/>
      <scheme val="minor"/>
    </font>
    <font>
      <sz val="34"/>
      <color theme="1"/>
      <name val="Franklin Gothic Medium"/>
      <family val="2"/>
      <scheme val="minor"/>
    </font>
    <font>
      <sz val="45"/>
      <color theme="1"/>
      <name val="Franklin Gothic Medium"/>
      <family val="2"/>
      <scheme val="minor"/>
    </font>
    <font>
      <sz val="13"/>
      <color theme="1"/>
      <name val="Franklin Gothic Medium"/>
      <family val="2"/>
      <scheme val="minor"/>
    </font>
    <font>
      <sz val="16"/>
      <color theme="1"/>
      <name val="Franklin Gothic Medium"/>
      <family val="2"/>
      <scheme val="major"/>
    </font>
    <font>
      <sz val="36"/>
      <color theme="1"/>
      <name val="Franklin Gothic Medium"/>
      <family val="2"/>
      <scheme val="major"/>
    </font>
    <font>
      <sz val="28"/>
      <color theme="1"/>
      <name val="Franklin Gothic Medium"/>
      <family val="2"/>
      <scheme val="major"/>
    </font>
    <font>
      <sz val="26"/>
      <color theme="3"/>
      <name val="Franklin Gothic Medium"/>
      <family val="2"/>
      <scheme val="major"/>
    </font>
    <font>
      <sz val="14"/>
      <color theme="3"/>
      <name val="Franklin Gothic Medium"/>
      <family val="2"/>
      <scheme val="major"/>
    </font>
    <font>
      <sz val="11"/>
      <color theme="3"/>
      <name val="Franklin Gothic Medium"/>
      <family val="2"/>
      <scheme val="major"/>
    </font>
    <font>
      <sz val="24"/>
      <color theme="3"/>
      <name val="Franklin Gothic Medium"/>
      <family val="2"/>
      <scheme val="major"/>
    </font>
    <font>
      <sz val="9"/>
      <color theme="1"/>
      <name val="Franklin Gothic Medium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mediumDashed">
        <color theme="7"/>
      </left>
      <right/>
      <top/>
      <bottom/>
      <diagonal/>
    </border>
    <border>
      <left/>
      <right/>
      <top/>
      <bottom style="thick">
        <color theme="7"/>
      </bottom>
      <diagonal/>
    </border>
    <border>
      <left/>
      <right style="mediumDashed">
        <color theme="7"/>
      </right>
      <top/>
      <bottom style="thick">
        <color theme="7"/>
      </bottom>
      <diagonal/>
    </border>
    <border>
      <left style="mediumDashed">
        <color theme="7"/>
      </left>
      <right/>
      <top/>
      <bottom style="thick">
        <color theme="7"/>
      </bottom>
      <diagonal/>
    </border>
    <border>
      <left/>
      <right style="mediumDashed">
        <color theme="7"/>
      </right>
      <top/>
      <bottom/>
      <diagonal/>
    </border>
    <border>
      <left/>
      <right/>
      <top/>
      <bottom style="mediumDashed">
        <color theme="7"/>
      </bottom>
      <diagonal/>
    </border>
    <border>
      <left/>
      <right style="mediumDashed">
        <color theme="7"/>
      </right>
      <top/>
      <bottom style="mediumDashed">
        <color theme="7"/>
      </bottom>
      <diagonal/>
    </border>
    <border>
      <left/>
      <right style="mediumDashed">
        <color theme="7"/>
      </right>
      <top style="mediumDashed">
        <color theme="7"/>
      </top>
      <bottom/>
      <diagonal/>
    </border>
    <border>
      <left style="mediumDashed">
        <color theme="7"/>
      </left>
      <right/>
      <top/>
      <bottom style="mediumDashed">
        <color theme="7"/>
      </bottom>
      <diagonal/>
    </border>
    <border>
      <left/>
      <right/>
      <top style="mediumDashed">
        <color theme="7"/>
      </top>
      <bottom/>
      <diagonal/>
    </border>
    <border>
      <left/>
      <right/>
      <top/>
      <bottom style="medium">
        <color theme="7"/>
      </bottom>
      <diagonal/>
    </border>
    <border>
      <left/>
      <right/>
      <top style="medium">
        <color theme="7"/>
      </top>
      <bottom style="medium">
        <color theme="7"/>
      </bottom>
      <diagonal/>
    </border>
  </borders>
  <cellStyleXfs count="5">
    <xf numFmtId="0" fontId="0" fillId="2" borderId="0"/>
    <xf numFmtId="0" fontId="14" fillId="0" borderId="0" applyNumberFormat="0" applyFill="0" applyBorder="0" applyAlignment="0" applyProtection="0"/>
    <xf numFmtId="0" fontId="12" fillId="0" borderId="0" applyNumberFormat="0" applyFill="0" applyBorder="0" applyProtection="0">
      <alignment horizontal="left" indent="2"/>
    </xf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51">
    <xf numFmtId="0" fontId="0" fillId="2" borderId="0" xfId="0"/>
    <xf numFmtId="0" fontId="0" fillId="2" borderId="0" xfId="0" applyAlignment="1">
      <alignment horizontal="left" indent="1"/>
    </xf>
    <xf numFmtId="0" fontId="0" fillId="2" borderId="0" xfId="0" applyFont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0" fontId="0" fillId="2" borderId="0" xfId="0" applyAlignment="1">
      <alignment horizontal="center"/>
    </xf>
    <xf numFmtId="0" fontId="0" fillId="2" borderId="2" xfId="0" applyBorder="1"/>
    <xf numFmtId="0" fontId="0" fillId="2" borderId="3" xfId="0" applyBorder="1"/>
    <xf numFmtId="0" fontId="0" fillId="2" borderId="2" xfId="0" applyBorder="1" applyAlignment="1">
      <alignment horizontal="left"/>
    </xf>
    <xf numFmtId="0" fontId="4" fillId="2" borderId="0" xfId="0" applyFont="1" applyAlignment="1">
      <alignment vertical="center"/>
    </xf>
    <xf numFmtId="0" fontId="0" fillId="2" borderId="5" xfId="0" applyFont="1" applyBorder="1"/>
    <xf numFmtId="0" fontId="0" fillId="2" borderId="0" xfId="0" applyFont="1" applyBorder="1"/>
    <xf numFmtId="164" fontId="6" fillId="2" borderId="6" xfId="0" applyNumberFormat="1" applyFont="1" applyBorder="1" applyAlignment="1">
      <alignment horizontal="center"/>
    </xf>
    <xf numFmtId="0" fontId="0" fillId="2" borderId="1" xfId="0" applyFont="1" applyBorder="1"/>
    <xf numFmtId="164" fontId="6" fillId="2" borderId="7" xfId="0" applyNumberFormat="1" applyFont="1" applyBorder="1" applyAlignment="1">
      <alignment horizontal="center"/>
    </xf>
    <xf numFmtId="0" fontId="3" fillId="2" borderId="10" xfId="0" applyFont="1" applyBorder="1" applyAlignment="1">
      <alignment horizontal="center"/>
    </xf>
    <xf numFmtId="0" fontId="7" fillId="2" borderId="0" xfId="0" applyFont="1" applyBorder="1" applyAlignment="1">
      <alignment horizontal="left" indent="4"/>
    </xf>
    <xf numFmtId="164" fontId="6" fillId="2" borderId="9" xfId="0" applyNumberFormat="1" applyFont="1" applyBorder="1" applyAlignment="1">
      <alignment horizontal="center"/>
    </xf>
    <xf numFmtId="0" fontId="3" fillId="2" borderId="8" xfId="0" applyFont="1" applyBorder="1" applyAlignment="1">
      <alignment horizontal="center"/>
    </xf>
    <xf numFmtId="0" fontId="7" fillId="2" borderId="5" xfId="0" applyFont="1" applyBorder="1" applyAlignment="1">
      <alignment horizontal="left" indent="4"/>
    </xf>
    <xf numFmtId="0" fontId="5" fillId="2" borderId="1" xfId="0" applyFont="1" applyBorder="1" applyAlignment="1">
      <alignment horizontal="center"/>
    </xf>
    <xf numFmtId="0" fontId="1" fillId="2" borderId="5" xfId="0" applyFont="1" applyBorder="1" applyAlignment="1">
      <alignment horizontal="left" indent="4"/>
    </xf>
    <xf numFmtId="0" fontId="1" fillId="2" borderId="0" xfId="0" applyFont="1" applyBorder="1" applyAlignment="1">
      <alignment horizontal="left" indent="4"/>
    </xf>
    <xf numFmtId="0" fontId="1" fillId="2" borderId="0" xfId="0" applyFont="1"/>
    <xf numFmtId="0" fontId="8" fillId="2" borderId="3" xfId="0" applyFont="1" applyBorder="1" applyAlignment="1">
      <alignment horizontal="left" indent="1"/>
    </xf>
    <xf numFmtId="0" fontId="14" fillId="2" borderId="0" xfId="1" applyFill="1" applyAlignment="1">
      <alignment horizontal="center" vertical="center"/>
    </xf>
    <xf numFmtId="0" fontId="12" fillId="2" borderId="2" xfId="2" applyFill="1" applyBorder="1">
      <alignment horizontal="left" indent="2"/>
    </xf>
    <xf numFmtId="0" fontId="12" fillId="2" borderId="4" xfId="2" applyFill="1" applyBorder="1">
      <alignment horizontal="left" indent="2"/>
    </xf>
    <xf numFmtId="0" fontId="12" fillId="2" borderId="10" xfId="2" applyFill="1" applyBorder="1" applyAlignment="1">
      <alignment horizontal="left" indent="1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right" vertical="center" indent="1"/>
    </xf>
    <xf numFmtId="3" fontId="0" fillId="2" borderId="0" xfId="0" applyNumberFormat="1" applyFont="1" applyFill="1" applyBorder="1" applyAlignment="1">
      <alignment horizontal="right" vertical="center" indent="1"/>
    </xf>
    <xf numFmtId="0" fontId="0" fillId="2" borderId="0" xfId="0" applyFont="1" applyFill="1" applyBorder="1" applyAlignment="1">
      <alignment horizontal="left"/>
    </xf>
    <xf numFmtId="3" fontId="0" fillId="2" borderId="0" xfId="0" applyNumberFormat="1" applyFont="1" applyFill="1" applyBorder="1" applyAlignment="1">
      <alignment horizontal="right" indent="1"/>
    </xf>
    <xf numFmtId="0" fontId="11" fillId="2" borderId="2" xfId="4" applyFill="1" applyBorder="1" applyAlignment="1">
      <alignment horizontal="left" indent="1"/>
    </xf>
    <xf numFmtId="0" fontId="15" fillId="2" borderId="0" xfId="0" applyFont="1" applyFill="1" applyBorder="1" applyAlignment="1">
      <alignment horizontal="left"/>
    </xf>
    <xf numFmtId="3" fontId="15" fillId="2" borderId="0" xfId="0" applyNumberFormat="1" applyFont="1" applyFill="1" applyBorder="1" applyAlignment="1">
      <alignment horizontal="right" indent="1"/>
    </xf>
    <xf numFmtId="0" fontId="0" fillId="2" borderId="0" xfId="0" applyAlignment="1">
      <alignment horizontal="right" vertical="center" indent="1"/>
    </xf>
    <xf numFmtId="165" fontId="10" fillId="2" borderId="6" xfId="0" applyNumberFormat="1" applyFont="1" applyBorder="1" applyAlignment="1">
      <alignment horizontal="center"/>
    </xf>
    <xf numFmtId="165" fontId="9" fillId="2" borderId="6" xfId="0" applyNumberFormat="1" applyFont="1" applyBorder="1" applyAlignment="1">
      <alignment horizontal="center"/>
    </xf>
    <xf numFmtId="0" fontId="13" fillId="2" borderId="11" xfId="3" applyFill="1" applyBorder="1" applyAlignment="1">
      <alignment horizontal="left" vertical="center" indent="5"/>
    </xf>
    <xf numFmtId="0" fontId="13" fillId="2" borderId="12" xfId="3" applyFill="1" applyBorder="1" applyAlignment="1">
      <alignment horizontal="left" vertical="center" indent="5"/>
    </xf>
    <xf numFmtId="166" fontId="2" fillId="5" borderId="0" xfId="0" applyNumberFormat="1" applyFont="1" applyFill="1" applyAlignment="1">
      <alignment horizontal="right" indent="1"/>
    </xf>
    <xf numFmtId="166" fontId="2" fillId="3" borderId="0" xfId="0" applyNumberFormat="1" applyFont="1" applyFill="1" applyAlignment="1">
      <alignment horizontal="right" indent="1"/>
    </xf>
    <xf numFmtId="166" fontId="0" fillId="2" borderId="0" xfId="0" applyNumberFormat="1"/>
    <xf numFmtId="166" fontId="0" fillId="2" borderId="0" xfId="0" applyNumberFormat="1" applyFont="1"/>
    <xf numFmtId="166" fontId="2" fillId="4" borderId="0" xfId="0" applyNumberFormat="1" applyFont="1" applyFill="1" applyAlignment="1">
      <alignment horizontal="right" indent="1"/>
    </xf>
    <xf numFmtId="0" fontId="0" fillId="2" borderId="0" xfId="0" applyAlignment="1">
      <alignment horizontal="center"/>
    </xf>
    <xf numFmtId="165" fontId="9" fillId="2" borderId="0" xfId="0" applyNumberFormat="1" applyFont="1" applyAlignment="1">
      <alignment horizontal="center" vertical="center"/>
    </xf>
    <xf numFmtId="0" fontId="14" fillId="2" borderId="0" xfId="1" applyFill="1" applyAlignment="1">
      <alignment horizontal="center" vertical="center"/>
    </xf>
  </cellXfs>
  <cellStyles count="5">
    <cellStyle name="Heading 1" xfId="1" builtinId="16" customBuiltin="1"/>
    <cellStyle name="Heading 2" xfId="2" builtinId="17" customBuiltin="1"/>
    <cellStyle name="Heading 3" xfId="3" builtinId="18" customBuiltin="1"/>
    <cellStyle name="Normal" xfId="0" builtinId="0" customBuiltin="1"/>
    <cellStyle name="Title" xfId="4" builtinId="15" customBuiltin="1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Franklin Gothic Medium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4"/>
        </patternFill>
      </fill>
      <border>
        <left style="medium">
          <color theme="4"/>
        </left>
      </border>
    </dxf>
    <dxf>
      <border>
        <left style="mediumDashed">
          <color theme="7"/>
        </left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5"/>
        </patternFill>
      </fill>
      <border>
        <left style="medium">
          <color theme="5"/>
        </left>
      </border>
    </dxf>
    <dxf>
      <border>
        <left style="mediumDashed">
          <color theme="7"/>
        </left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8"/>
        </patternFill>
      </fill>
      <border>
        <left style="medium">
          <color theme="8"/>
        </left>
      </border>
    </dxf>
    <dxf>
      <border>
        <left style="mediumDashed">
          <color theme="7"/>
        </left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9"/>
        </patternFill>
      </fill>
      <border>
        <left style="medium">
          <color theme="9"/>
        </left>
      </border>
    </dxf>
    <dxf>
      <border>
        <left style="mediumDashed">
          <color theme="7"/>
        </left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6"/>
        </patternFill>
      </fill>
      <border>
        <left style="medium">
          <color theme="6"/>
        </left>
      </border>
    </dxf>
    <dxf>
      <border>
        <left style="mediumDashed">
          <color theme="7"/>
        </left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ont>
        <b val="0"/>
        <i val="0"/>
        <color theme="0"/>
      </font>
      <fill>
        <patternFill>
          <bgColor theme="7"/>
        </patternFill>
      </fill>
      <border>
        <left style="medium">
          <color theme="7"/>
        </left>
      </border>
    </dxf>
    <dxf>
      <border>
        <left style="mediumDashed">
          <color theme="7"/>
        </left>
      </border>
    </dxf>
  </dxfs>
  <tableStyles count="6" defaultTableStyle="Barvermögen Table" defaultPivotStyle="PivotStyleLight16">
    <tableStyle name="Barvermögen Table" pivot="0" count="4">
      <tableStyleElement type="wholeTable" dxfId="48"/>
      <tableStyleElement type="headerRow" dxfId="47"/>
      <tableStyleElement type="firstColumn" dxfId="46"/>
      <tableStyleElement type="secondRowStripe" dxfId="45"/>
    </tableStyle>
    <tableStyle name="Investment Table" pivot="0" count="4">
      <tableStyleElement type="wholeTable" dxfId="44"/>
      <tableStyleElement type="headerRow" dxfId="43"/>
      <tableStyleElement type="firstColumn" dxfId="42"/>
      <tableStyleElement type="secondRowStripe" dxfId="41"/>
    </tableStyle>
    <tableStyle name="Privates Table" pivot="0" count="4">
      <tableStyleElement type="wholeTable" dxfId="40"/>
      <tableStyleElement type="headerRow" dxfId="39"/>
      <tableStyleElement type="firstColumn" dxfId="38"/>
      <tableStyleElement type="secondRowStripe" dxfId="37"/>
    </tableStyle>
    <tableStyle name="Altersvorsorge Table" pivot="0" count="4">
      <tableStyleElement type="wholeTable" dxfId="36"/>
      <tableStyleElement type="headerRow" dxfId="35"/>
      <tableStyleElement type="firstColumn" dxfId="34"/>
      <tableStyleElement type="secondRowStripe" dxfId="33"/>
    </tableStyle>
    <tableStyle name="Gedeckt Table" pivot="0" count="4">
      <tableStyleElement type="wholeTable" dxfId="32"/>
      <tableStyleElement type="headerRow" dxfId="31"/>
      <tableStyleElement type="firstColumn" dxfId="30"/>
      <tableStyleElement type="secondRowStripe" dxfId="29"/>
    </tableStyle>
    <tableStyle name="Unsecured Table" pivot="0" count="4">
      <tableStyleElement type="wholeTable" dxfId="28"/>
      <tableStyleElement type="headerRow" dxfId="27"/>
      <tableStyleElement type="firstColumn" dxfId="26"/>
      <tableStyleElement type="secondRowStripe" dxfId="25"/>
    </tableStyle>
  </tableStyles>
  <colors>
    <mruColors>
      <color rgb="FFCC7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4408543472107273E-2"/>
          <c:y val="2.7777777777777776E-2"/>
          <c:w val="0.9569898293963256"/>
          <c:h val="0.956989829396325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4"/>
              </a:solidFill>
            </c:spPr>
          </c:dPt>
          <c:dPt>
            <c:idx val="1"/>
            <c:bubble3D val="0"/>
            <c:spPr>
              <a:solidFill>
                <a:schemeClr val="accent3"/>
              </a:solidFill>
            </c:spPr>
          </c:dPt>
          <c:dPt>
            <c:idx val="2"/>
            <c:bubble3D val="0"/>
            <c:spPr>
              <a:solidFill>
                <a:schemeClr val="accent5"/>
              </a:solidFill>
            </c:spPr>
          </c:dPt>
          <c:dPt>
            <c:idx val="3"/>
            <c:bubble3D val="0"/>
            <c:spPr>
              <a:solidFill>
                <a:schemeClr val="accent6"/>
              </a:solidFill>
            </c:spPr>
          </c:dPt>
          <c:cat>
            <c:strRef>
              <c:f>Berechnungen!$B$11:$B$14</c:f>
              <c:strCache>
                <c:ptCount val="4"/>
                <c:pt idx="0">
                  <c:v>BARVERMÖGEN</c:v>
                </c:pt>
                <c:pt idx="1">
                  <c:v>ANLAGEWERTE</c:v>
                </c:pt>
                <c:pt idx="2">
                  <c:v>ALTERSVORSORGE</c:v>
                </c:pt>
                <c:pt idx="3">
                  <c:v>PRIVATVERMÖGEN</c:v>
                </c:pt>
              </c:strCache>
            </c:strRef>
          </c:cat>
          <c:val>
            <c:numRef>
              <c:f>Berechnungen!$C$11:$C$14</c:f>
              <c:numCache>
                <c:formatCode>#,##0\ "€"</c:formatCode>
                <c:ptCount val="4"/>
                <c:pt idx="0">
                  <c:v>43300</c:v>
                </c:pt>
                <c:pt idx="1">
                  <c:v>15000</c:v>
                </c:pt>
                <c:pt idx="2">
                  <c:v>46000</c:v>
                </c:pt>
                <c:pt idx="3">
                  <c:v>276500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v>VERMÖGENSWERTE</c:v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9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369362621041322"/>
          <c:y val="0"/>
          <c:w val="0.71263539302086132"/>
          <c:h val="0.96586746363003551"/>
        </c:manualLayout>
      </c:layout>
      <c:doughnutChart>
        <c:varyColors val="1"/>
        <c:ser>
          <c:idx val="0"/>
          <c:order val="0"/>
          <c:tx>
            <c:v>VERBINDLICHKEITEN</c:v>
          </c:tx>
          <c:dPt>
            <c:idx val="0"/>
            <c:bubble3D val="0"/>
            <c:spPr>
              <a:solidFill>
                <a:schemeClr val="accent1"/>
              </a:solidFill>
            </c:spPr>
          </c:dPt>
          <c:dPt>
            <c:idx val="1"/>
            <c:bubble3D val="0"/>
            <c:spPr>
              <a:solidFill>
                <a:schemeClr val="accent2"/>
              </a:solidFill>
            </c:spPr>
          </c:dPt>
          <c:cat>
            <c:strRef>
              <c:f>Berechnungen!$B$18:$B$19</c:f>
              <c:strCache>
                <c:ptCount val="2"/>
                <c:pt idx="0">
                  <c:v>UNGEDECKT</c:v>
                </c:pt>
                <c:pt idx="1">
                  <c:v>GEDECKT</c:v>
                </c:pt>
              </c:strCache>
            </c:strRef>
          </c:cat>
          <c:val>
            <c:numRef>
              <c:f>Berechnungen!$C$18:$C$19</c:f>
              <c:numCache>
                <c:formatCode>#,##0\ "€"</c:formatCode>
                <c:ptCount val="2"/>
                <c:pt idx="0">
                  <c:v>35700</c:v>
                </c:pt>
                <c:pt idx="1">
                  <c:v>185500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6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4408543472107273E-2"/>
          <c:y val="2.7777777777777776E-2"/>
          <c:w val="0.9569898293963256"/>
          <c:h val="0.9569898293963256"/>
        </c:manualLayout>
      </c:layout>
      <c:doughnutChart>
        <c:varyColors val="1"/>
        <c:ser>
          <c:idx val="0"/>
          <c:order val="0"/>
          <c:tx>
            <c:v>VERMÖGENSWERTE</c:v>
          </c:tx>
          <c:dPt>
            <c:idx val="0"/>
            <c:bubble3D val="0"/>
            <c:spPr>
              <a:solidFill>
                <a:schemeClr val="accent4"/>
              </a:solidFill>
            </c:spPr>
          </c:dPt>
          <c:dPt>
            <c:idx val="1"/>
            <c:bubble3D val="0"/>
            <c:spPr>
              <a:solidFill>
                <a:schemeClr val="accent3"/>
              </a:solidFill>
            </c:spPr>
          </c:dPt>
          <c:dPt>
            <c:idx val="2"/>
            <c:bubble3D val="0"/>
            <c:spPr>
              <a:solidFill>
                <a:schemeClr val="accent5"/>
              </a:solidFill>
            </c:spPr>
          </c:dPt>
          <c:dPt>
            <c:idx val="3"/>
            <c:bubble3D val="0"/>
            <c:spPr>
              <a:solidFill>
                <a:schemeClr val="accent6"/>
              </a:solidFill>
            </c:spPr>
          </c:dPt>
          <c:cat>
            <c:strRef>
              <c:f>Berechnungen!$B$11:$B$14</c:f>
              <c:strCache>
                <c:ptCount val="4"/>
                <c:pt idx="0">
                  <c:v>BARVERMÖGEN</c:v>
                </c:pt>
                <c:pt idx="1">
                  <c:v>ANLAGEWERTE</c:v>
                </c:pt>
                <c:pt idx="2">
                  <c:v>ALTERSVORSORGE</c:v>
                </c:pt>
                <c:pt idx="3">
                  <c:v>PRIVATVERMÖGEN</c:v>
                </c:pt>
              </c:strCache>
            </c:strRef>
          </c:cat>
          <c:val>
            <c:numRef>
              <c:f>Berechnungen!$C$11:$C$14</c:f>
              <c:numCache>
                <c:formatCode>#,##0\ "€"</c:formatCode>
                <c:ptCount val="4"/>
                <c:pt idx="0">
                  <c:v>43300</c:v>
                </c:pt>
                <c:pt idx="1">
                  <c:v>15000</c:v>
                </c:pt>
                <c:pt idx="2">
                  <c:v>46000</c:v>
                </c:pt>
                <c:pt idx="3">
                  <c:v>276500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9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387155255005655E-2"/>
          <c:y val="2.3282922383090505E-2"/>
          <c:w val="0.95171272308578003"/>
          <c:h val="0.96357012750455373"/>
        </c:manualLayout>
      </c:layout>
      <c:doughnutChart>
        <c:varyColors val="1"/>
        <c:ser>
          <c:idx val="0"/>
          <c:order val="0"/>
          <c:tx>
            <c:v>VERBINDLICHKEITEN</c:v>
          </c:tx>
          <c:dPt>
            <c:idx val="0"/>
            <c:bubble3D val="0"/>
            <c:spPr>
              <a:solidFill>
                <a:schemeClr val="accent1"/>
              </a:solidFill>
            </c:spPr>
          </c:dPt>
          <c:dPt>
            <c:idx val="1"/>
            <c:bubble3D val="0"/>
            <c:spPr>
              <a:solidFill>
                <a:schemeClr val="accent2"/>
              </a:solidFill>
            </c:spPr>
          </c:dPt>
          <c:cat>
            <c:strRef>
              <c:f>Berechnungen!$B$11:$B$14</c:f>
              <c:strCache>
                <c:ptCount val="4"/>
                <c:pt idx="0">
                  <c:v>BARVERMÖGEN</c:v>
                </c:pt>
                <c:pt idx="1">
                  <c:v>ANLAGEWERTE</c:v>
                </c:pt>
                <c:pt idx="2">
                  <c:v>ALTERSVORSORGE</c:v>
                </c:pt>
                <c:pt idx="3">
                  <c:v>PRIVATVERMÖGEN</c:v>
                </c:pt>
              </c:strCache>
            </c:strRef>
          </c:cat>
          <c:val>
            <c:numRef>
              <c:f>Berechnungen!$C$18:$C$19</c:f>
              <c:numCache>
                <c:formatCode>#,##0\ "€"</c:formatCode>
                <c:ptCount val="2"/>
                <c:pt idx="0">
                  <c:v>35700</c:v>
                </c:pt>
                <c:pt idx="1">
                  <c:v>185500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9"/>
      </c:doughnutChart>
      <c:spPr>
        <a:noFill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Verm&#246;genswerte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hyperlink" Target="#Verbindlichkeiten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1"/><Relationship Id="rId2" Type="http://schemas.openxmlformats.org/officeDocument/2006/relationships/hyperlink" Target="#Verbindlichkeiten!A1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1"/><Relationship Id="rId2" Type="http://schemas.openxmlformats.org/officeDocument/2006/relationships/hyperlink" Target="#Verm&#246;genswerte!A1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3</xdr:row>
      <xdr:rowOff>0</xdr:rowOff>
    </xdr:from>
    <xdr:to>
      <xdr:col>3</xdr:col>
      <xdr:colOff>2341032</xdr:colOff>
      <xdr:row>9</xdr:row>
      <xdr:rowOff>93586</xdr:rowOff>
    </xdr:to>
    <xdr:graphicFrame macro="">
      <xdr:nvGraphicFramePr>
        <xdr:cNvPr id="20" name="Zusammenfassung der gesamten Vermögenswerte" descr="Ringdiagramm mit einer Zusammenfassung der Vermögenswerte" title="Zusammenfassung der gesamten Vermögenswer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1106664</xdr:colOff>
      <xdr:row>3</xdr:row>
      <xdr:rowOff>53070</xdr:rowOff>
    </xdr:from>
    <xdr:to>
      <xdr:col>6</xdr:col>
      <xdr:colOff>3123847</xdr:colOff>
      <xdr:row>9</xdr:row>
      <xdr:rowOff>112636</xdr:rowOff>
    </xdr:to>
    <xdr:graphicFrame macro="">
      <xdr:nvGraphicFramePr>
        <xdr:cNvPr id="27" name="Zusammenfassung der gesamten Verbindlichkeiten" descr="Ringdiagramm mit einer Zusammenfassung der Verbindlichkeiten" title="Zusammenfassung der gesamten Verbindlichkeiten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377118</xdr:colOff>
      <xdr:row>17</xdr:row>
      <xdr:rowOff>46018</xdr:rowOff>
    </xdr:from>
    <xdr:to>
      <xdr:col>3</xdr:col>
      <xdr:colOff>2141118</xdr:colOff>
      <xdr:row>18</xdr:row>
      <xdr:rowOff>201598</xdr:rowOff>
    </xdr:to>
    <xdr:sp macro="" textlink="">
      <xdr:nvSpPr>
        <xdr:cNvPr id="17" name="Vermögenswerte anzeigen" descr="Klicken, um Vermögenswerte anzuzeigen und zu ändern" title="Anzeigen von Vermögenswerten">
          <a:hlinkClick xmlns:r="http://schemas.openxmlformats.org/officeDocument/2006/relationships" r:id="rId3" tooltip="Klicken, um Vermögenswerte anzuzeigen und zu ändern"/>
        </xdr:cNvPr>
        <xdr:cNvSpPr/>
      </xdr:nvSpPr>
      <xdr:spPr>
        <a:xfrm>
          <a:off x="3796593" y="5522893"/>
          <a:ext cx="1764000" cy="469905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VON VERMÖGENSWERTEN</a:t>
          </a:r>
          <a:endParaRPr lang="en-US" sz="1050" spc="150">
            <a:effectLst/>
          </a:endParaRPr>
        </a:p>
        <a:p>
          <a:pPr algn="ctr"/>
          <a:endParaRPr lang="en-US" sz="1050"/>
        </a:p>
      </xdr:txBody>
    </xdr:sp>
    <xdr:clientData fPrintsWithSheet="0"/>
  </xdr:twoCellAnchor>
  <xdr:twoCellAnchor>
    <xdr:from>
      <xdr:col>3</xdr:col>
      <xdr:colOff>155575</xdr:colOff>
      <xdr:row>12</xdr:row>
      <xdr:rowOff>118861</xdr:rowOff>
    </xdr:from>
    <xdr:to>
      <xdr:col>3</xdr:col>
      <xdr:colOff>338455</xdr:colOff>
      <xdr:row>12</xdr:row>
      <xdr:rowOff>301741</xdr:rowOff>
    </xdr:to>
    <xdr:sp macro="" textlink="">
      <xdr:nvSpPr>
        <xdr:cNvPr id="6" name="Barvermögen" descr="&quot;&quot;" title="Farbe des Diagramms 'Bargeld'"/>
        <xdr:cNvSpPr/>
      </xdr:nvSpPr>
      <xdr:spPr>
        <a:xfrm>
          <a:off x="2927350" y="3633586"/>
          <a:ext cx="182880" cy="182880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155575</xdr:colOff>
      <xdr:row>13</xdr:row>
      <xdr:rowOff>98266</xdr:rowOff>
    </xdr:from>
    <xdr:to>
      <xdr:col>3</xdr:col>
      <xdr:colOff>338455</xdr:colOff>
      <xdr:row>13</xdr:row>
      <xdr:rowOff>281146</xdr:rowOff>
    </xdr:to>
    <xdr:sp macro="" textlink="">
      <xdr:nvSpPr>
        <xdr:cNvPr id="33" name="Investitionen" descr="&quot;&quot;" title="Farbe des Diagramms 'Investitionen'"/>
        <xdr:cNvSpPr/>
      </xdr:nvSpPr>
      <xdr:spPr>
        <a:xfrm>
          <a:off x="2927350" y="4003516"/>
          <a:ext cx="182880" cy="182880"/>
        </a:xfrm>
        <a:prstGeom prst="rect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155575</xdr:colOff>
      <xdr:row>14</xdr:row>
      <xdr:rowOff>115772</xdr:rowOff>
    </xdr:from>
    <xdr:to>
      <xdr:col>3</xdr:col>
      <xdr:colOff>338455</xdr:colOff>
      <xdr:row>14</xdr:row>
      <xdr:rowOff>298652</xdr:rowOff>
    </xdr:to>
    <xdr:sp macro="" textlink="">
      <xdr:nvSpPr>
        <xdr:cNvPr id="37" name="Altersvorsorge" descr="&quot;&quot;" title="Farbe des Diagramms 'Altersvorsorge'"/>
        <xdr:cNvSpPr/>
      </xdr:nvSpPr>
      <xdr:spPr>
        <a:xfrm>
          <a:off x="2927350" y="4411547"/>
          <a:ext cx="182880" cy="182880"/>
        </a:xfrm>
        <a:prstGeom prst="rect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155575</xdr:colOff>
      <xdr:row>15</xdr:row>
      <xdr:rowOff>85652</xdr:rowOff>
    </xdr:from>
    <xdr:to>
      <xdr:col>3</xdr:col>
      <xdr:colOff>338455</xdr:colOff>
      <xdr:row>15</xdr:row>
      <xdr:rowOff>268532</xdr:rowOff>
    </xdr:to>
    <xdr:sp macro="" textlink="">
      <xdr:nvSpPr>
        <xdr:cNvPr id="41" name="Privates" descr="&quot;&quot;" title="Farbe des Diagramms 'Privatvermögen'"/>
        <xdr:cNvSpPr/>
      </xdr:nvSpPr>
      <xdr:spPr>
        <a:xfrm>
          <a:off x="2927350" y="4771952"/>
          <a:ext cx="182880" cy="182880"/>
        </a:xfrm>
        <a:prstGeom prst="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1257653</xdr:colOff>
      <xdr:row>17</xdr:row>
      <xdr:rowOff>55543</xdr:rowOff>
    </xdr:from>
    <xdr:to>
      <xdr:col>6</xdr:col>
      <xdr:colOff>3021653</xdr:colOff>
      <xdr:row>18</xdr:row>
      <xdr:rowOff>211123</xdr:rowOff>
    </xdr:to>
    <xdr:sp macro="" textlink="">
      <xdr:nvSpPr>
        <xdr:cNvPr id="18" name="Verbindlichkeiten anzeigen" descr="Klicken, um Verbindlichkeiten anzuzeigen und zu ändern" title="Anzeigen von Verbindlichkeiten">
          <a:hlinkClick xmlns:r="http://schemas.openxmlformats.org/officeDocument/2006/relationships" r:id="rId4" tooltip="Klicken, um Verbindlichkeiten anzuzeigen und zu ändern"/>
        </xdr:cNvPr>
        <xdr:cNvSpPr/>
      </xdr:nvSpPr>
      <xdr:spPr>
        <a:xfrm>
          <a:off x="7658453" y="5532418"/>
          <a:ext cx="1764000" cy="469905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VON VERBINDLICHKEITEN</a:t>
          </a:r>
          <a:endParaRPr lang="en-US" sz="1050" spc="150">
            <a:effectLst/>
          </a:endParaRPr>
        </a:p>
      </xdr:txBody>
    </xdr:sp>
    <xdr:clientData fPrintsWithSheet="0"/>
  </xdr:twoCellAnchor>
  <xdr:twoCellAnchor>
    <xdr:from>
      <xdr:col>6</xdr:col>
      <xdr:colOff>181328</xdr:colOff>
      <xdr:row>12</xdr:row>
      <xdr:rowOff>119141</xdr:rowOff>
    </xdr:from>
    <xdr:to>
      <xdr:col>6</xdr:col>
      <xdr:colOff>364208</xdr:colOff>
      <xdr:row>12</xdr:row>
      <xdr:rowOff>302021</xdr:rowOff>
    </xdr:to>
    <xdr:sp macro="" textlink="">
      <xdr:nvSpPr>
        <xdr:cNvPr id="58" name="Ungedeckt" descr="&quot;&quot;" title="Farbe des Diagramms 'Ungedeckt'"/>
        <xdr:cNvSpPr/>
      </xdr:nvSpPr>
      <xdr:spPr>
        <a:xfrm>
          <a:off x="5934428" y="3691016"/>
          <a:ext cx="182880" cy="182880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181328</xdr:colOff>
      <xdr:row>13</xdr:row>
      <xdr:rowOff>115278</xdr:rowOff>
    </xdr:from>
    <xdr:to>
      <xdr:col>6</xdr:col>
      <xdr:colOff>364208</xdr:colOff>
      <xdr:row>13</xdr:row>
      <xdr:rowOff>298158</xdr:rowOff>
    </xdr:to>
    <xdr:sp macro="" textlink="">
      <xdr:nvSpPr>
        <xdr:cNvPr id="55" name="Gedeckt" descr="&quot;&quot;" title="Farbe des Diagramms 'Gedeckt'"/>
        <xdr:cNvSpPr/>
      </xdr:nvSpPr>
      <xdr:spPr>
        <a:xfrm>
          <a:off x="5934428" y="4077678"/>
          <a:ext cx="182880" cy="18288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1321882</xdr:colOff>
      <xdr:row>2</xdr:row>
      <xdr:rowOff>373380</xdr:rowOff>
    </xdr:from>
    <xdr:to>
      <xdr:col>1</xdr:col>
      <xdr:colOff>3150682</xdr:colOff>
      <xdr:row>10</xdr:row>
      <xdr:rowOff>97155</xdr:rowOff>
    </xdr:to>
    <xdr:graphicFrame macro="">
      <xdr:nvGraphicFramePr>
        <xdr:cNvPr id="10" name="Vermögenswerte gesamt" descr="Ringdiagramm mit einer Zusammenfassung der Vermögenswerte " title="Zusammenfassung der gesamten Vermögenswer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1301301</xdr:colOff>
      <xdr:row>15</xdr:row>
      <xdr:rowOff>123825</xdr:rowOff>
    </xdr:from>
    <xdr:to>
      <xdr:col>1</xdr:col>
      <xdr:colOff>3065301</xdr:colOff>
      <xdr:row>17</xdr:row>
      <xdr:rowOff>119385</xdr:rowOff>
    </xdr:to>
    <xdr:sp macro="" textlink="">
      <xdr:nvSpPr>
        <xdr:cNvPr id="13" name="Verbindlichkeiten anzeigen" descr="Klicken, um Verbindlichkeiten anzuzeigen und zu ändern " title="Anzeigen von Verbindlichkeiten ">
          <a:hlinkClick xmlns:r="http://schemas.openxmlformats.org/officeDocument/2006/relationships" r:id="rId2" tooltip="Klicken, um Verbindlichkeiten anzuzeigen und zu ändern"/>
        </xdr:cNvPr>
        <xdr:cNvSpPr/>
      </xdr:nvSpPr>
      <xdr:spPr>
        <a:xfrm>
          <a:off x="1463226" y="4086225"/>
          <a:ext cx="1764000" cy="471810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VON VERBINDLICHKEITEN</a:t>
          </a:r>
          <a:endParaRPr lang="en-US" sz="1050" spc="150">
            <a:effectLst/>
          </a:endParaRPr>
        </a:p>
      </xdr:txBody>
    </xdr:sp>
    <xdr:clientData fPrintsWithSheet="0"/>
  </xdr:twoCellAnchor>
  <xdr:twoCellAnchor>
    <xdr:from>
      <xdr:col>1</xdr:col>
      <xdr:colOff>1287967</xdr:colOff>
      <xdr:row>18</xdr:row>
      <xdr:rowOff>146685</xdr:rowOff>
    </xdr:from>
    <xdr:to>
      <xdr:col>1</xdr:col>
      <xdr:colOff>3063240</xdr:colOff>
      <xdr:row>20</xdr:row>
      <xdr:rowOff>142875</xdr:rowOff>
    </xdr:to>
    <xdr:sp macro="" textlink="">
      <xdr:nvSpPr>
        <xdr:cNvPr id="14" name="Dashboard anzeigen" descr="Klicken, um zum Dashboard zurückzukehren" title="Anzeigen des Dashboards">
          <a:hlinkClick xmlns:r="http://schemas.openxmlformats.org/officeDocument/2006/relationships" r:id="rId3" tooltip="Klicken, um das Dashboard anzuzeigen"/>
        </xdr:cNvPr>
        <xdr:cNvSpPr/>
      </xdr:nvSpPr>
      <xdr:spPr>
        <a:xfrm>
          <a:off x="1449892" y="4823460"/>
          <a:ext cx="1775273" cy="472440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DES DASHBOARDS</a:t>
          </a:r>
          <a:endParaRPr lang="en-US" sz="1050" spc="150">
            <a:effectLst/>
          </a:endParaRPr>
        </a:p>
        <a:p>
          <a:pPr algn="ctr"/>
          <a:endParaRPr lang="en-US" sz="1050"/>
        </a:p>
      </xdr:txBody>
    </xdr:sp>
    <xdr:clientData fPrintsWithSheet="0"/>
  </xdr:twoCellAnchor>
  <xdr:twoCellAnchor>
    <xdr:from>
      <xdr:col>10</xdr:col>
      <xdr:colOff>238816</xdr:colOff>
      <xdr:row>9</xdr:row>
      <xdr:rowOff>180973</xdr:rowOff>
    </xdr:from>
    <xdr:to>
      <xdr:col>15</xdr:col>
      <xdr:colOff>133350</xdr:colOff>
      <xdr:row>13</xdr:row>
      <xdr:rowOff>114298</xdr:rowOff>
    </xdr:to>
    <xdr:grpSp>
      <xdr:nvGrpSpPr>
        <xdr:cNvPr id="5" name="Gruppe 4" descr="Brauchen Sie mehr Zeilen? Drücken Sie in der letzten Zelle oberhalb der Zwischensumme die TAB-TASTE. " title="Tipp zur Dateneingabe"/>
        <xdr:cNvGrpSpPr/>
      </xdr:nvGrpSpPr>
      <xdr:grpSpPr>
        <a:xfrm>
          <a:off x="13678591" y="2809873"/>
          <a:ext cx="2085284" cy="885825"/>
          <a:chOff x="9951367" y="2708417"/>
          <a:chExt cx="1779730" cy="892533"/>
        </a:xfrm>
      </xdr:grpSpPr>
      <xdr:sp macro="" textlink="">
        <xdr:nvSpPr>
          <xdr:cNvPr id="2" name="Legende mit Linie 2 (Markierungsleiste) 1"/>
          <xdr:cNvSpPr/>
        </xdr:nvSpPr>
        <xdr:spPr>
          <a:xfrm>
            <a:off x="10097373" y="2708417"/>
            <a:ext cx="1633724" cy="892533"/>
          </a:xfrm>
          <a:prstGeom prst="accentCallout2">
            <a:avLst>
              <a:gd name="adj1" fmla="val 45139"/>
              <a:gd name="adj2" fmla="val -9166"/>
              <a:gd name="adj3" fmla="val 45112"/>
              <a:gd name="adj4" fmla="val -17089"/>
              <a:gd name="adj5" fmla="val 45208"/>
              <a:gd name="adj6" fmla="val -29630"/>
            </a:avLst>
          </a:prstGeom>
          <a:noFill/>
          <a:ln w="15875">
            <a:solidFill>
              <a:schemeClr val="accent4"/>
            </a:solidFill>
            <a:prstDash val="sys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tIns="82296" bIns="45720" rtlCol="0" anchor="ctr"/>
          <a:lstStyle/>
          <a:p>
            <a:pPr algn="l"/>
            <a:r>
              <a:rPr lang="en-US" sz="900">
                <a:solidFill>
                  <a:schemeClr val="tx1"/>
                </a:solidFill>
              </a:rPr>
              <a:t>Brauchen Sie mehr Zeilen? </a:t>
            </a:r>
          </a:p>
          <a:p>
            <a:pPr algn="l"/>
            <a:r>
              <a:rPr lang="en-US" sz="900">
                <a:solidFill>
                  <a:schemeClr val="tx1"/>
                </a:solidFill>
              </a:rPr>
              <a:t>Drücken Sie in der letzten Zelle oberhalb der Zwischensummen die </a:t>
            </a:r>
            <a:r>
              <a:rPr lang="en-US" sz="900" b="0">
                <a:solidFill>
                  <a:schemeClr val="tx1"/>
                </a:solidFill>
              </a:rPr>
              <a:t>TAB-</a:t>
            </a:r>
            <a:r>
              <a:rPr lang="en-US" sz="900">
                <a:solidFill>
                  <a:schemeClr val="tx1"/>
                </a:solidFill>
              </a:rPr>
              <a:t>TASTE</a:t>
            </a:r>
            <a:r>
              <a:rPr lang="en-US" sz="900" baseline="0">
                <a:solidFill>
                  <a:schemeClr val="tx1"/>
                </a:solidFill>
              </a:rPr>
              <a:t>.</a:t>
            </a:r>
            <a:endParaRPr lang="en-US" sz="900">
              <a:solidFill>
                <a:schemeClr val="tx1"/>
              </a:solidFill>
            </a:endParaRPr>
          </a:p>
        </xdr:txBody>
      </xdr:sp>
      <xdr:cxnSp macro="">
        <xdr:nvCxnSpPr>
          <xdr:cNvPr id="4" name="Gerader Verbinder 3"/>
          <xdr:cNvCxnSpPr/>
        </xdr:nvCxnSpPr>
        <xdr:spPr>
          <a:xfrm>
            <a:off x="9951367" y="2777546"/>
            <a:ext cx="0" cy="691779"/>
          </a:xfrm>
          <a:prstGeom prst="line">
            <a:avLst/>
          </a:prstGeom>
          <a:ln w="20320">
            <a:solidFill>
              <a:schemeClr val="accent4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1024172</xdr:colOff>
      <xdr:row>2</xdr:row>
      <xdr:rowOff>400049</xdr:rowOff>
    </xdr:from>
    <xdr:to>
      <xdr:col>1</xdr:col>
      <xdr:colOff>2884170</xdr:colOff>
      <xdr:row>10</xdr:row>
      <xdr:rowOff>125730</xdr:rowOff>
    </xdr:to>
    <xdr:graphicFrame macro="">
      <xdr:nvGraphicFramePr>
        <xdr:cNvPr id="17" name="Verbindlichkeiten gesamt" descr="Ringdiagramm mit einer Zusammenfassung der Verbindlichkeiten " title="Zusammenfassung der gesamten Verbindlichkeiten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1181099</xdr:colOff>
      <xdr:row>15</xdr:row>
      <xdr:rowOff>66675</xdr:rowOff>
    </xdr:from>
    <xdr:to>
      <xdr:col>1</xdr:col>
      <xdr:colOff>2945099</xdr:colOff>
      <xdr:row>17</xdr:row>
      <xdr:rowOff>62235</xdr:rowOff>
    </xdr:to>
    <xdr:sp macro="" textlink="">
      <xdr:nvSpPr>
        <xdr:cNvPr id="5" name="Vermögenswerte anzeigen" descr="Klicken, um Vermögenswerte anzuzeigen und zu ändern" title="Anzeigen von Vermögenswerten">
          <a:hlinkClick xmlns:r="http://schemas.openxmlformats.org/officeDocument/2006/relationships" r:id="rId2" tooltip="Klicken, um Vermögenswerte anzuzeigen und zu ändern"/>
        </xdr:cNvPr>
        <xdr:cNvSpPr/>
      </xdr:nvSpPr>
      <xdr:spPr>
        <a:xfrm>
          <a:off x="1343024" y="4410075"/>
          <a:ext cx="1764000" cy="471810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VON VERMÖGENSWERTEN</a:t>
          </a:r>
          <a:endParaRPr lang="en-US" sz="1050" spc="150">
            <a:effectLst/>
          </a:endParaRPr>
        </a:p>
      </xdr:txBody>
    </xdr:sp>
    <xdr:clientData fPrintsWithSheet="0"/>
  </xdr:twoCellAnchor>
  <xdr:twoCellAnchor>
    <xdr:from>
      <xdr:col>1</xdr:col>
      <xdr:colOff>1181100</xdr:colOff>
      <xdr:row>18</xdr:row>
      <xdr:rowOff>59055</xdr:rowOff>
    </xdr:from>
    <xdr:to>
      <xdr:col>1</xdr:col>
      <xdr:colOff>2945100</xdr:colOff>
      <xdr:row>20</xdr:row>
      <xdr:rowOff>54615</xdr:rowOff>
    </xdr:to>
    <xdr:sp macro="" textlink="">
      <xdr:nvSpPr>
        <xdr:cNvPr id="6" name="Dashboard anzeigen" descr="Klicken, um zum Dashboard zurückzukehren" title="Anzeigen des Dashboards">
          <a:hlinkClick xmlns:r="http://schemas.openxmlformats.org/officeDocument/2006/relationships" r:id="rId3" tooltip="Klicken, um das Dashboard anzuzeigen"/>
        </xdr:cNvPr>
        <xdr:cNvSpPr/>
      </xdr:nvSpPr>
      <xdr:spPr>
        <a:xfrm>
          <a:off x="1343025" y="5116830"/>
          <a:ext cx="1764000" cy="471810"/>
        </a:xfrm>
        <a:prstGeom prst="roundRect">
          <a:avLst/>
        </a:prstGeom>
        <a:solidFill>
          <a:schemeClr val="accent4">
            <a:lumMod val="75000"/>
          </a:schemeClr>
        </a:solidFill>
        <a:ln w="19050"/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50" b="0" spc="15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ANZEIGEN DES DASHBOARDS</a:t>
          </a:r>
          <a:endParaRPr lang="en-US" sz="1050" spc="150">
            <a:effectLst/>
          </a:endParaRPr>
        </a:p>
        <a:p>
          <a:pPr algn="ctr"/>
          <a:endParaRPr lang="en-US" sz="105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blBarvermögen" displayName="tblBarvermögen" ref="C4:E13" totalsRowCount="1">
  <tableColumns count="3">
    <tableColumn id="3" name=" " totalsRowDxfId="24"/>
    <tableColumn id="1" name="BARVERMÖGEN" totalsRowLabel="ZWISCHENSUMME" dataDxfId="23" totalsRowDxfId="22"/>
    <tableColumn id="2" name="WERT" totalsRowFunction="sum" totalsRowDxfId="21"/>
  </tableColumns>
  <tableStyleInfo name="Barvermögen Table" showFirstColumn="1" showLastColumn="0" showRowStripes="1" showColumnStripes="0"/>
  <extLst>
    <ext xmlns:x14="http://schemas.microsoft.com/office/spreadsheetml/2009/9/main" uri="{504A1905-F514-4f6f-8877-14C23A59335A}">
      <x14:table altText="Barvermögen" altTextSummary="Beschreibung des Barvermögens und dessen aktueller Wert"/>
    </ext>
  </extLst>
</table>
</file>

<file path=xl/tables/table2.xml><?xml version="1.0" encoding="utf-8"?>
<table xmlns="http://schemas.openxmlformats.org/spreadsheetml/2006/main" id="2" name="tblInvestitionen" displayName="tblInvestitionen" ref="C17:E24" totalsRowCount="1">
  <tableColumns count="3">
    <tableColumn id="3" name=" " totalsRowDxfId="20"/>
    <tableColumn id="1" name="ANLAGEWERTE" totalsRowLabel="ZWISCHENSUMME" dataDxfId="19" totalsRowDxfId="18"/>
    <tableColumn id="2" name="WERT" totalsRowFunction="sum" totalsRowDxfId="17"/>
  </tableColumns>
  <tableStyleInfo name="Investment Table" showFirstColumn="1" showLastColumn="0" showRowStripes="1" showColumnStripes="0"/>
  <extLst>
    <ext xmlns:x14="http://schemas.microsoft.com/office/spreadsheetml/2009/9/main" uri="{504A1905-F514-4f6f-8877-14C23A59335A}">
      <x14:table altText="Investitionen" altTextSummary="Beschreibung der Investitionen und deren aktueller Wert"/>
    </ext>
  </extLst>
</table>
</file>

<file path=xl/tables/table3.xml><?xml version="1.0" encoding="utf-8"?>
<table xmlns="http://schemas.openxmlformats.org/spreadsheetml/2006/main" id="3" name="tblAltersvorsorge" displayName="tblAltersvorsorge" ref="G17:I24" totalsRowCount="1">
  <tableColumns count="3">
    <tableColumn id="3" name=" " totalsRowDxfId="16"/>
    <tableColumn id="1" name="ALTERSVORSORGE" totalsRowLabel="ZWISCHENSUMME" dataDxfId="15" totalsRowDxfId="14"/>
    <tableColumn id="2" name="WERT" totalsRowFunction="sum" totalsRowDxfId="13"/>
  </tableColumns>
  <tableStyleInfo name="Altersvorsorge Table" showFirstColumn="1" showLastColumn="0" showRowStripes="1" showColumnStripes="0"/>
  <extLst>
    <ext xmlns:x14="http://schemas.microsoft.com/office/spreadsheetml/2009/9/main" uri="{504A1905-F514-4f6f-8877-14C23A59335A}">
      <x14:table altText="Altersvorsorge" altTextSummary="Beschreibung der Altersvorsorge und deren aktueller Wert"/>
    </ext>
  </extLst>
</table>
</file>

<file path=xl/tables/table4.xml><?xml version="1.0" encoding="utf-8"?>
<table xmlns="http://schemas.openxmlformats.org/spreadsheetml/2006/main" id="6" name="tblPrivatvermögen" displayName="tblPrivatvermögen" ref="G4:I13" totalsRowCount="1">
  <tableColumns count="3">
    <tableColumn id="3" name=" " totalsRowDxfId="12"/>
    <tableColumn id="1" name="PRIVATVERMÖGEN" totalsRowLabel="ZWISCHENSUMME" dataDxfId="11" totalsRowDxfId="10"/>
    <tableColumn id="2" name="WERT" totalsRowFunction="sum" dataDxfId="9" totalsRowDxfId="8"/>
  </tableColumns>
  <tableStyleInfo name="Privates Table" showFirstColumn="1" showLastColumn="0" showRowStripes="1" showColumnStripes="0"/>
  <extLst>
    <ext xmlns:x14="http://schemas.microsoft.com/office/spreadsheetml/2009/9/main" uri="{504A1905-F514-4f6f-8877-14C23A59335A}">
      <x14:table altText="Privatvermögen" altTextSummary="Beschreibung der in Privatbesitz befindlichen Vermögenswerte und deren aktueller Wert"/>
    </ext>
  </extLst>
</table>
</file>

<file path=xl/tables/table5.xml><?xml version="1.0" encoding="utf-8"?>
<table xmlns="http://schemas.openxmlformats.org/spreadsheetml/2006/main" id="4" name="tblUngedeckt" displayName="tblUngedeckt" ref="C4:E13" totalsRowCount="1">
  <tableColumns count="3">
    <tableColumn id="3" name=" " totalsRowDxfId="7"/>
    <tableColumn id="1" name="UNGEDECKT" totalsRowLabel="ZWISCHENSUMME" totalsRowDxfId="6"/>
    <tableColumn id="2" name="OWE" totalsRowFunction="sum" dataDxfId="5" totalsRowDxfId="4"/>
  </tableColumns>
  <tableStyleInfo name="Unsecured Table" showFirstColumn="1" showLastColumn="0" showRowStripes="1" showColumnStripes="0"/>
  <extLst>
    <ext xmlns:x14="http://schemas.microsoft.com/office/spreadsheetml/2009/9/main" uri="{504A1905-F514-4f6f-8877-14C23A59335A}">
      <x14:table altText="Ungedeckt" altTextSummary="Beschreibung der ungedeckten Verbindlichkeiten und deren aktueller Wert "/>
    </ext>
  </extLst>
</table>
</file>

<file path=xl/tables/table6.xml><?xml version="1.0" encoding="utf-8"?>
<table xmlns="http://schemas.openxmlformats.org/spreadsheetml/2006/main" id="5" name="tblGedeckt" displayName="tblGedeckt" ref="G4:I13" totalsRowCount="1">
  <tableColumns count="3">
    <tableColumn id="3" name=" " totalsRowDxfId="3"/>
    <tableColumn id="1" name="GEDECKT" totalsRowLabel="ZWISCHENSUMME" totalsRowDxfId="2"/>
    <tableColumn id="2" name="SCHULDEN" totalsRowFunction="sum" dataDxfId="1" totalsRowDxfId="0"/>
  </tableColumns>
  <tableStyleInfo name="Gedeckt Table" showFirstColumn="1" showLastColumn="0" showRowStripes="1" showColumnStripes="0"/>
  <extLst>
    <ext xmlns:x14="http://schemas.microsoft.com/office/spreadsheetml/2009/9/main" uri="{504A1905-F514-4f6f-8877-14C23A59335A}">
      <x14:table altText="Gedeckt" altTextSummary="Beschreibung der gedeckten Verbindlichkeiten und deren aktueller Wert "/>
    </ext>
  </extLst>
</table>
</file>

<file path=xl/theme/theme1.xml><?xml version="1.0" encoding="utf-8"?>
<a:theme xmlns:a="http://schemas.openxmlformats.org/drawingml/2006/main" name="Office Theme">
  <a:themeElements>
    <a:clrScheme name="030_NettowertSummary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E63F51"/>
      </a:accent1>
      <a:accent2>
        <a:srgbClr val="F26722"/>
      </a:accent2>
      <a:accent3>
        <a:srgbClr val="FFBA00"/>
      </a:accent3>
      <a:accent4>
        <a:srgbClr val="86C040"/>
      </a:accent4>
      <a:accent5>
        <a:srgbClr val="4586C6"/>
      </a:accent5>
      <a:accent6>
        <a:srgbClr val="9D4775"/>
      </a:accent6>
      <a:hlink>
        <a:srgbClr val="4586C6"/>
      </a:hlink>
      <a:folHlink>
        <a:srgbClr val="9D4775"/>
      </a:folHlink>
    </a:clrScheme>
    <a:fontScheme name="Custom 15">
      <a:majorFont>
        <a:latin typeface="Franklin Gothic Medium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/>
    <pageSetUpPr autoPageBreaks="0" fitToPage="1"/>
  </sheetPr>
  <dimension ref="A1:H19"/>
  <sheetViews>
    <sheetView showGridLines="0" tabSelected="1" zoomScaleNormal="100" workbookViewId="0"/>
  </sheetViews>
  <sheetFormatPr defaultColWidth="8.88671875" defaultRowHeight="12.6" x14ac:dyDescent="0.3"/>
  <cols>
    <col min="1" max="1" width="2.44140625" style="2" customWidth="1"/>
    <col min="2" max="2" width="46" style="2" customWidth="1"/>
    <col min="3" max="3" width="2.88671875" style="2" customWidth="1"/>
    <col min="4" max="4" width="36.5546875" style="2" customWidth="1"/>
    <col min="5" max="5" width="2.88671875" style="2" customWidth="1"/>
    <col min="6" max="6" width="5.33203125" style="2" customWidth="1"/>
    <col min="7" max="7" width="65.33203125" style="2" customWidth="1"/>
    <col min="8" max="8" width="2.44140625" style="2" customWidth="1"/>
    <col min="9" max="16384" width="8.88671875" style="2"/>
  </cols>
  <sheetData>
    <row r="1" spans="1:8" customFormat="1" ht="18.75" customHeight="1" x14ac:dyDescent="0.3">
      <c r="B1" s="1"/>
    </row>
    <row r="2" spans="1:8" customFormat="1" ht="28.5" customHeight="1" thickBot="1" x14ac:dyDescent="0.55000000000000004">
      <c r="B2" s="35" t="s">
        <v>61</v>
      </c>
      <c r="C2" s="7"/>
      <c r="D2" s="7"/>
      <c r="E2" s="7"/>
      <c r="F2" s="8"/>
      <c r="G2" s="27" t="s">
        <v>56</v>
      </c>
      <c r="H2" t="s">
        <v>29</v>
      </c>
    </row>
    <row r="3" spans="1:8" customFormat="1" ht="34.5" customHeight="1" thickTop="1" x14ac:dyDescent="0.3">
      <c r="B3" s="1"/>
    </row>
    <row r="4" spans="1:8" ht="18.75" customHeight="1" x14ac:dyDescent="0.3">
      <c r="C4" s="14"/>
      <c r="D4" s="12"/>
      <c r="E4" s="11"/>
      <c r="F4" s="12"/>
    </row>
    <row r="5" spans="1:8" ht="18.75" customHeight="1" x14ac:dyDescent="0.3">
      <c r="C5" s="14"/>
      <c r="D5" s="12"/>
      <c r="E5" s="11"/>
      <c r="F5" s="12"/>
    </row>
    <row r="6" spans="1:8" ht="18.75" customHeight="1" x14ac:dyDescent="0.3">
      <c r="C6" s="14"/>
      <c r="D6" s="12"/>
      <c r="E6" s="11"/>
      <c r="F6" s="12"/>
    </row>
    <row r="7" spans="1:8" ht="18.75" customHeight="1" x14ac:dyDescent="0.3">
      <c r="C7" s="14"/>
      <c r="D7" s="12"/>
      <c r="E7" s="11"/>
      <c r="F7" s="12"/>
    </row>
    <row r="8" spans="1:8" ht="18.75" customHeight="1" x14ac:dyDescent="0.3">
      <c r="C8" s="14"/>
      <c r="D8" s="12"/>
      <c r="E8" s="11"/>
      <c r="F8" s="12"/>
    </row>
    <row r="9" spans="1:8" ht="18.75" customHeight="1" x14ac:dyDescent="0.3">
      <c r="C9" s="14"/>
      <c r="D9" s="12"/>
      <c r="E9" s="11"/>
      <c r="F9" s="12"/>
    </row>
    <row r="10" spans="1:8" x14ac:dyDescent="0.3">
      <c r="C10" s="14"/>
      <c r="D10" s="12"/>
      <c r="E10" s="11"/>
      <c r="F10" s="12"/>
    </row>
    <row r="11" spans="1:8" ht="42.75" customHeight="1" thickBot="1" x14ac:dyDescent="1.25">
      <c r="A11" s="12"/>
      <c r="B11" s="40">
        <f>Nettowert</f>
        <v>159600</v>
      </c>
      <c r="C11" s="18"/>
      <c r="D11" s="39">
        <f>GesamteVermögenswerte</f>
        <v>380800</v>
      </c>
      <c r="E11" s="15"/>
      <c r="F11" s="13"/>
      <c r="G11" s="39">
        <f>GesamteVerbindlichkeiten</f>
        <v>221200</v>
      </c>
    </row>
    <row r="12" spans="1:8" ht="33.75" customHeight="1" x14ac:dyDescent="0.9">
      <c r="B12" s="26" t="s">
        <v>59</v>
      </c>
      <c r="C12" s="21"/>
      <c r="D12" s="29" t="s">
        <v>55</v>
      </c>
      <c r="E12" s="19"/>
      <c r="F12" s="16"/>
      <c r="G12" s="29" t="s">
        <v>60</v>
      </c>
    </row>
    <row r="13" spans="1:8" ht="30.75" customHeight="1" thickBot="1" x14ac:dyDescent="0.4">
      <c r="C13" s="14"/>
      <c r="D13" s="41" t="s">
        <v>15</v>
      </c>
      <c r="E13" s="22"/>
      <c r="F13" s="23"/>
      <c r="G13" s="41" t="s">
        <v>18</v>
      </c>
    </row>
    <row r="14" spans="1:8" ht="30.75" customHeight="1" thickBot="1" x14ac:dyDescent="0.4">
      <c r="C14" s="14"/>
      <c r="D14" s="42" t="s">
        <v>43</v>
      </c>
      <c r="E14" s="22"/>
      <c r="F14" s="23"/>
      <c r="G14" s="41" t="s">
        <v>19</v>
      </c>
    </row>
    <row r="15" spans="1:8" ht="30.75" customHeight="1" thickBot="1" x14ac:dyDescent="0.4">
      <c r="C15" s="14"/>
      <c r="D15" s="42" t="s">
        <v>16</v>
      </c>
      <c r="E15" s="22"/>
      <c r="F15" s="23"/>
      <c r="G15" s="24"/>
    </row>
    <row r="16" spans="1:8" ht="30.75" customHeight="1" thickBot="1" x14ac:dyDescent="0.4">
      <c r="C16" s="14"/>
      <c r="D16" s="42" t="s">
        <v>17</v>
      </c>
      <c r="E16" s="22"/>
      <c r="F16" s="23"/>
      <c r="G16" s="24"/>
    </row>
    <row r="17" spans="3:6" ht="24.75" customHeight="1" x14ac:dyDescent="0.4">
      <c r="C17" s="14"/>
      <c r="D17" s="17"/>
      <c r="E17" s="20"/>
      <c r="F17" s="17"/>
    </row>
    <row r="18" spans="3:6" ht="24.75" customHeight="1" x14ac:dyDescent="0.4">
      <c r="C18" s="14"/>
      <c r="D18" s="17"/>
      <c r="E18" s="20"/>
      <c r="F18" s="17"/>
    </row>
    <row r="19" spans="3:6" ht="18.75" customHeight="1" x14ac:dyDescent="0.3">
      <c r="C19" s="14"/>
      <c r="D19" s="12"/>
      <c r="E19" s="11"/>
      <c r="F19" s="12"/>
    </row>
  </sheetData>
  <printOptions horizontalCentered="1"/>
  <pageMargins left="0.5" right="0.5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  <pageSetUpPr autoPageBreaks="0" fitToPage="1"/>
  </sheetPr>
  <dimension ref="B2:J26"/>
  <sheetViews>
    <sheetView showGridLines="0" zoomScaleNormal="100" workbookViewId="0"/>
  </sheetViews>
  <sheetFormatPr defaultColWidth="6.5546875" defaultRowHeight="18.75" customHeight="1" x14ac:dyDescent="0.3"/>
  <cols>
    <col min="1" max="1" width="2.44140625" customWidth="1"/>
    <col min="2" max="2" width="65.6640625" style="1" customWidth="1"/>
    <col min="3" max="3" width="2.6640625" customWidth="1"/>
    <col min="4" max="4" width="32.5546875" bestFit="1" customWidth="1"/>
    <col min="5" max="5" width="14.6640625" customWidth="1"/>
    <col min="6" max="6" width="5.5546875" customWidth="1"/>
    <col min="7" max="7" width="2.6640625" customWidth="1"/>
    <col min="8" max="8" width="59.6640625" bestFit="1" customWidth="1"/>
    <col min="9" max="9" width="13" customWidth="1"/>
    <col min="10" max="10" width="2.44140625" customWidth="1"/>
  </cols>
  <sheetData>
    <row r="2" spans="2:10" ht="41.25" customHeight="1" thickBot="1" x14ac:dyDescent="0.55000000000000004">
      <c r="B2" s="35" t="s">
        <v>57</v>
      </c>
      <c r="C2" s="7"/>
      <c r="D2" s="7"/>
      <c r="E2" s="7"/>
      <c r="F2" s="7"/>
      <c r="G2" s="8"/>
      <c r="H2" s="28" t="s">
        <v>56</v>
      </c>
      <c r="I2" s="9"/>
      <c r="J2" t="s">
        <v>29</v>
      </c>
    </row>
    <row r="3" spans="2:10" ht="34.5" customHeight="1" thickTop="1" x14ac:dyDescent="0.3"/>
    <row r="4" spans="2:10" ht="18.75" customHeight="1" x14ac:dyDescent="0.3">
      <c r="C4" s="30" t="s">
        <v>29</v>
      </c>
      <c r="D4" s="30" t="s">
        <v>15</v>
      </c>
      <c r="E4" s="31" t="s">
        <v>30</v>
      </c>
      <c r="G4" s="30" t="s">
        <v>29</v>
      </c>
      <c r="H4" s="30" t="s">
        <v>17</v>
      </c>
      <c r="I4" s="31" t="s">
        <v>30</v>
      </c>
    </row>
    <row r="5" spans="2:10" ht="18.75" customHeight="1" x14ac:dyDescent="0.3">
      <c r="C5" s="30"/>
      <c r="D5" s="30" t="s">
        <v>20</v>
      </c>
      <c r="E5" s="32">
        <v>2000</v>
      </c>
      <c r="G5" s="30"/>
      <c r="H5" s="30" t="s">
        <v>31</v>
      </c>
      <c r="I5" s="32">
        <v>233000</v>
      </c>
    </row>
    <row r="6" spans="2:10" ht="18.75" customHeight="1" x14ac:dyDescent="0.3">
      <c r="C6" s="30"/>
      <c r="D6" s="30" t="s">
        <v>21</v>
      </c>
      <c r="E6" s="32">
        <v>2500</v>
      </c>
      <c r="G6" s="30"/>
      <c r="H6" s="30" t="s">
        <v>32</v>
      </c>
      <c r="I6" s="32"/>
    </row>
    <row r="7" spans="2:10" ht="18.75" customHeight="1" x14ac:dyDescent="0.3">
      <c r="C7" s="30"/>
      <c r="D7" s="30" t="s">
        <v>22</v>
      </c>
      <c r="E7" s="32">
        <v>4000</v>
      </c>
      <c r="G7" s="30"/>
      <c r="H7" s="30" t="s">
        <v>33</v>
      </c>
      <c r="I7" s="32"/>
    </row>
    <row r="8" spans="2:10" ht="18.75" customHeight="1" x14ac:dyDescent="0.3">
      <c r="C8" s="30"/>
      <c r="D8" s="30" t="s">
        <v>23</v>
      </c>
      <c r="E8" s="32">
        <v>3300</v>
      </c>
      <c r="G8" s="30"/>
      <c r="H8" s="30" t="s">
        <v>34</v>
      </c>
      <c r="I8" s="32">
        <v>32000</v>
      </c>
    </row>
    <row r="9" spans="2:10" ht="18.75" customHeight="1" x14ac:dyDescent="0.3">
      <c r="C9" s="30"/>
      <c r="D9" s="30" t="s">
        <v>24</v>
      </c>
      <c r="E9" s="32">
        <v>7000</v>
      </c>
      <c r="G9" s="30"/>
      <c r="H9" s="30" t="s">
        <v>35</v>
      </c>
      <c r="I9" s="32">
        <v>10000</v>
      </c>
    </row>
    <row r="10" spans="2:10" ht="18.75" customHeight="1" x14ac:dyDescent="0.3">
      <c r="C10" s="30"/>
      <c r="D10" s="30" t="s">
        <v>25</v>
      </c>
      <c r="E10" s="32"/>
      <c r="G10" s="30"/>
      <c r="H10" s="30" t="s">
        <v>36</v>
      </c>
      <c r="I10" s="32"/>
    </row>
    <row r="11" spans="2:10" ht="18.75" customHeight="1" x14ac:dyDescent="0.3">
      <c r="C11" s="30"/>
      <c r="D11" s="30" t="s">
        <v>26</v>
      </c>
      <c r="E11" s="32"/>
      <c r="G11" s="30"/>
      <c r="H11" s="30" t="s">
        <v>37</v>
      </c>
      <c r="I11" s="32">
        <v>1500</v>
      </c>
    </row>
    <row r="12" spans="2:10" ht="18.75" customHeight="1" x14ac:dyDescent="0.3">
      <c r="B12" s="49">
        <f>GesamteVermögenswerte</f>
        <v>380800</v>
      </c>
      <c r="C12" s="30"/>
      <c r="D12" s="30" t="s">
        <v>27</v>
      </c>
      <c r="E12" s="32">
        <v>24500</v>
      </c>
      <c r="I12" s="38"/>
    </row>
    <row r="13" spans="2:10" ht="18.75" customHeight="1" x14ac:dyDescent="0.3">
      <c r="B13" s="49"/>
      <c r="C13" s="33"/>
      <c r="D13" s="33" t="s">
        <v>28</v>
      </c>
      <c r="E13" s="34">
        <f>SUBTOTAL(109,tblBarvermögen[WERT])</f>
        <v>43300</v>
      </c>
      <c r="G13" s="33"/>
      <c r="H13" s="33" t="s">
        <v>28</v>
      </c>
      <c r="I13" s="34">
        <f>SUBTOTAL(109,tblPrivatvermögen[WERT])</f>
        <v>276500</v>
      </c>
    </row>
    <row r="14" spans="2:10" ht="18.75" customHeight="1" x14ac:dyDescent="0.3">
      <c r="B14" s="50" t="s">
        <v>55</v>
      </c>
      <c r="C14" s="36"/>
      <c r="D14" s="36"/>
      <c r="E14" s="37"/>
      <c r="G14" s="36"/>
      <c r="H14" s="36"/>
      <c r="I14" s="37"/>
    </row>
    <row r="15" spans="2:10" ht="24.6" customHeight="1" x14ac:dyDescent="0.3">
      <c r="B15" s="50"/>
      <c r="C15" s="48"/>
      <c r="D15" s="48"/>
      <c r="E15" s="48"/>
      <c r="G15" s="48"/>
      <c r="H15" s="48"/>
      <c r="I15" s="48"/>
    </row>
    <row r="16" spans="2:10" ht="18.75" customHeight="1" x14ac:dyDescent="0.3">
      <c r="B16" s="10"/>
    </row>
    <row r="17" spans="2:9" ht="18.75" customHeight="1" x14ac:dyDescent="0.3">
      <c r="B17" s="6"/>
      <c r="C17" s="30" t="s">
        <v>29</v>
      </c>
      <c r="D17" s="30" t="s">
        <v>43</v>
      </c>
      <c r="E17" s="31" t="s">
        <v>30</v>
      </c>
      <c r="G17" s="30" t="s">
        <v>29</v>
      </c>
      <c r="H17" s="30" t="s">
        <v>16</v>
      </c>
      <c r="I17" s="31" t="s">
        <v>30</v>
      </c>
    </row>
    <row r="18" spans="2:9" ht="18.75" customHeight="1" x14ac:dyDescent="0.3">
      <c r="C18" s="30"/>
      <c r="D18" s="30" t="s">
        <v>38</v>
      </c>
      <c r="E18" s="32">
        <v>15000</v>
      </c>
      <c r="G18" s="30"/>
      <c r="H18" s="30" t="s">
        <v>44</v>
      </c>
      <c r="I18" s="32"/>
    </row>
    <row r="19" spans="2:9" ht="18.75" customHeight="1" x14ac:dyDescent="0.3">
      <c r="C19" s="30"/>
      <c r="D19" s="30" t="s">
        <v>39</v>
      </c>
      <c r="E19" s="32"/>
      <c r="G19" s="30"/>
      <c r="H19" s="30" t="s">
        <v>45</v>
      </c>
      <c r="I19" s="32"/>
    </row>
    <row r="20" spans="2:9" ht="18.75" customHeight="1" x14ac:dyDescent="0.3">
      <c r="C20" s="30"/>
      <c r="D20" s="30" t="s">
        <v>40</v>
      </c>
      <c r="E20" s="32"/>
      <c r="G20" s="30"/>
      <c r="H20" s="30" t="s">
        <v>46</v>
      </c>
      <c r="I20" s="32"/>
    </row>
    <row r="21" spans="2:9" ht="18.75" customHeight="1" x14ac:dyDescent="0.3">
      <c r="C21" s="30"/>
      <c r="D21" s="30" t="s">
        <v>41</v>
      </c>
      <c r="E21" s="32"/>
      <c r="G21" s="30"/>
      <c r="H21" s="30" t="s">
        <v>3</v>
      </c>
      <c r="I21" s="32">
        <v>46000</v>
      </c>
    </row>
    <row r="22" spans="2:9" ht="18.75" customHeight="1" x14ac:dyDescent="0.3">
      <c r="C22" s="30"/>
      <c r="D22" s="30" t="s">
        <v>42</v>
      </c>
      <c r="E22" s="32"/>
      <c r="G22" s="30"/>
      <c r="H22" s="30" t="s">
        <v>4</v>
      </c>
      <c r="I22" s="32"/>
    </row>
    <row r="23" spans="2:9" ht="18.75" customHeight="1" x14ac:dyDescent="0.3">
      <c r="C23" s="30"/>
      <c r="D23" s="30"/>
      <c r="E23" s="32"/>
      <c r="G23" s="30"/>
      <c r="H23" s="30" t="s">
        <v>5</v>
      </c>
      <c r="I23" s="32"/>
    </row>
    <row r="24" spans="2:9" ht="18.75" customHeight="1" x14ac:dyDescent="0.3">
      <c r="C24" s="33"/>
      <c r="D24" s="33" t="s">
        <v>28</v>
      </c>
      <c r="E24" s="34">
        <f>SUBTOTAL(109,tblInvestitionen[WERT])</f>
        <v>15000</v>
      </c>
      <c r="G24" s="33"/>
      <c r="H24" s="33" t="s">
        <v>28</v>
      </c>
      <c r="I24" s="34">
        <f>SUBTOTAL(109,tblAltersvorsorge[WERT])</f>
        <v>46000</v>
      </c>
    </row>
    <row r="25" spans="2:9" ht="18.75" customHeight="1" x14ac:dyDescent="0.3">
      <c r="C25" s="33"/>
      <c r="D25" s="33"/>
      <c r="E25" s="34"/>
      <c r="G25" s="33"/>
      <c r="H25" s="33"/>
      <c r="I25" s="34"/>
    </row>
    <row r="26" spans="2:9" ht="18.75" customHeight="1" x14ac:dyDescent="0.3">
      <c r="C26" s="48"/>
      <c r="D26" s="48"/>
      <c r="E26" s="48"/>
      <c r="G26" s="48"/>
      <c r="H26" s="48"/>
      <c r="I26" s="48"/>
    </row>
  </sheetData>
  <mergeCells count="6">
    <mergeCell ref="G26:I26"/>
    <mergeCell ref="B12:B13"/>
    <mergeCell ref="B14:B15"/>
    <mergeCell ref="C15:E15"/>
    <mergeCell ref="G15:I15"/>
    <mergeCell ref="C26:E26"/>
  </mergeCells>
  <printOptions horizontalCentered="1"/>
  <pageMargins left="0.7" right="0.7" top="0.75" bottom="0.75" header="0.3" footer="0.3"/>
  <pageSetup paperSize="9" fitToHeight="0" orientation="landscape" r:id="rId1"/>
  <drawing r:id="rId2"/>
  <tableParts count="4"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autoPageBreaks="0" fitToPage="1"/>
  </sheetPr>
  <dimension ref="B2:J15"/>
  <sheetViews>
    <sheetView showGridLines="0" zoomScaleNormal="100" workbookViewId="0"/>
  </sheetViews>
  <sheetFormatPr defaultColWidth="6.5546875" defaultRowHeight="18.75" customHeight="1" x14ac:dyDescent="0.3"/>
  <cols>
    <col min="1" max="1" width="2.44140625" customWidth="1"/>
    <col min="2" max="2" width="60.6640625" customWidth="1"/>
    <col min="3" max="3" width="2.6640625" customWidth="1"/>
    <col min="4" max="4" width="20" bestFit="1" customWidth="1"/>
    <col min="5" max="5" width="14.6640625" customWidth="1"/>
    <col min="6" max="6" width="5.5546875" customWidth="1"/>
    <col min="7" max="7" width="2.6640625" customWidth="1"/>
    <col min="8" max="8" width="59.6640625" bestFit="1" customWidth="1"/>
    <col min="9" max="9" width="20.109375" customWidth="1"/>
    <col min="10" max="10" width="2.33203125" customWidth="1"/>
    <col min="17" max="17" width="21.6640625" customWidth="1"/>
  </cols>
  <sheetData>
    <row r="2" spans="2:10" ht="28.5" customHeight="1" thickBot="1" x14ac:dyDescent="0.55000000000000004">
      <c r="B2" s="35" t="s">
        <v>58</v>
      </c>
      <c r="C2" s="7"/>
      <c r="D2" s="7"/>
      <c r="E2" s="9"/>
      <c r="F2" s="7"/>
      <c r="G2" s="25"/>
      <c r="H2" s="28" t="s">
        <v>56</v>
      </c>
      <c r="I2" s="7"/>
      <c r="J2" t="s">
        <v>29</v>
      </c>
    </row>
    <row r="3" spans="2:10" ht="34.5" customHeight="1" thickTop="1" x14ac:dyDescent="0.3">
      <c r="B3" s="1"/>
    </row>
    <row r="4" spans="2:10" ht="18.75" customHeight="1" x14ac:dyDescent="0.3">
      <c r="C4" s="30" t="s">
        <v>29</v>
      </c>
      <c r="D4" s="30" t="s">
        <v>18</v>
      </c>
      <c r="E4" s="31" t="s">
        <v>47</v>
      </c>
      <c r="G4" s="30" t="s">
        <v>29</v>
      </c>
      <c r="H4" s="30" t="s">
        <v>19</v>
      </c>
      <c r="I4" s="31" t="s">
        <v>62</v>
      </c>
    </row>
    <row r="5" spans="2:10" ht="18.75" customHeight="1" x14ac:dyDescent="0.3">
      <c r="C5" s="30"/>
      <c r="D5" s="30" t="s">
        <v>48</v>
      </c>
      <c r="E5" s="32">
        <v>1200</v>
      </c>
      <c r="G5" s="30"/>
      <c r="H5" s="30" t="s">
        <v>8</v>
      </c>
      <c r="I5" s="32">
        <v>14500</v>
      </c>
    </row>
    <row r="6" spans="2:10" ht="18.75" customHeight="1" x14ac:dyDescent="0.3">
      <c r="C6" s="30"/>
      <c r="D6" s="30" t="s">
        <v>49</v>
      </c>
      <c r="E6" s="32">
        <v>3000</v>
      </c>
      <c r="G6" s="30"/>
      <c r="H6" s="30" t="s">
        <v>9</v>
      </c>
      <c r="I6" s="32"/>
    </row>
    <row r="7" spans="2:10" ht="18.75" customHeight="1" x14ac:dyDescent="0.3">
      <c r="C7" s="30"/>
      <c r="D7" s="30" t="s">
        <v>50</v>
      </c>
      <c r="E7" s="32">
        <v>17500</v>
      </c>
      <c r="G7" s="30"/>
      <c r="H7" s="30" t="s">
        <v>10</v>
      </c>
      <c r="I7" s="32"/>
    </row>
    <row r="8" spans="2:10" ht="18.75" customHeight="1" x14ac:dyDescent="0.3">
      <c r="C8" s="30"/>
      <c r="D8" s="30" t="s">
        <v>51</v>
      </c>
      <c r="E8" s="32"/>
      <c r="G8" s="30"/>
      <c r="H8" s="30" t="s">
        <v>11</v>
      </c>
      <c r="I8" s="32">
        <v>144000</v>
      </c>
    </row>
    <row r="9" spans="2:10" ht="18.75" customHeight="1" x14ac:dyDescent="0.3">
      <c r="C9" s="30"/>
      <c r="D9" s="30" t="s">
        <v>52</v>
      </c>
      <c r="E9" s="32"/>
      <c r="G9" s="30"/>
      <c r="H9" s="30" t="s">
        <v>12</v>
      </c>
      <c r="I9" s="32">
        <v>21000</v>
      </c>
    </row>
    <row r="10" spans="2:10" ht="18.75" customHeight="1" x14ac:dyDescent="0.3">
      <c r="C10" s="30"/>
      <c r="D10" s="30" t="s">
        <v>53</v>
      </c>
      <c r="E10" s="32">
        <v>8000</v>
      </c>
      <c r="G10" s="30"/>
      <c r="H10" s="30" t="s">
        <v>13</v>
      </c>
      <c r="I10" s="32"/>
    </row>
    <row r="11" spans="2:10" ht="18.75" customHeight="1" x14ac:dyDescent="0.3">
      <c r="C11" s="30"/>
      <c r="D11" s="30" t="s">
        <v>54</v>
      </c>
      <c r="E11" s="32">
        <v>6000</v>
      </c>
      <c r="G11" s="30"/>
      <c r="H11" s="30" t="s">
        <v>6</v>
      </c>
      <c r="I11" s="32">
        <v>4000</v>
      </c>
    </row>
    <row r="12" spans="2:10" ht="18.75" customHeight="1" x14ac:dyDescent="0.3">
      <c r="B12" s="49">
        <f>GesamteVerbindlichkeiten</f>
        <v>221200</v>
      </c>
      <c r="E12" s="38"/>
      <c r="G12" s="30"/>
      <c r="H12" s="30" t="s">
        <v>7</v>
      </c>
      <c r="I12" s="32">
        <v>2000</v>
      </c>
    </row>
    <row r="13" spans="2:10" ht="18.75" customHeight="1" x14ac:dyDescent="0.3">
      <c r="B13" s="49"/>
      <c r="C13" s="30"/>
      <c r="D13" s="33" t="s">
        <v>28</v>
      </c>
      <c r="E13" s="34">
        <f>SUBTOTAL(109,tblUngedeckt[OWE])</f>
        <v>35700</v>
      </c>
      <c r="G13" s="30"/>
      <c r="H13" s="33" t="s">
        <v>28</v>
      </c>
      <c r="I13" s="34">
        <f>SUBTOTAL(109,tblGedeckt[SCHULDEN])</f>
        <v>185500</v>
      </c>
    </row>
    <row r="14" spans="2:10" ht="28.2" customHeight="1" x14ac:dyDescent="0.3">
      <c r="B14" s="50" t="s">
        <v>60</v>
      </c>
    </row>
    <row r="15" spans="2:10" ht="45" customHeight="1" x14ac:dyDescent="0.3">
      <c r="B15" s="50"/>
    </row>
  </sheetData>
  <mergeCells count="2">
    <mergeCell ref="B12:B13"/>
    <mergeCell ref="B14:B15"/>
  </mergeCells>
  <printOptions horizontalCentered="1"/>
  <pageMargins left="0.7" right="0.7" top="0.75" bottom="0.75" header="0.3" footer="0.3"/>
  <pageSetup paperSize="9" fitToHeight="0" orientation="landscape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2:C23"/>
  <sheetViews>
    <sheetView workbookViewId="0"/>
  </sheetViews>
  <sheetFormatPr defaultColWidth="6.5546875" defaultRowHeight="12.6" x14ac:dyDescent="0.3"/>
  <cols>
    <col min="2" max="2" width="25.33203125" customWidth="1"/>
    <col min="3" max="3" width="21.44140625" customWidth="1"/>
  </cols>
  <sheetData>
    <row r="2" spans="2:3" x14ac:dyDescent="0.3">
      <c r="B2" t="s">
        <v>14</v>
      </c>
    </row>
    <row r="11" spans="2:3" ht="15" x14ac:dyDescent="0.35">
      <c r="B11" s="5" t="str">
        <f>tblBarvermögen[[#Headers],[BARVERMÖGEN]]</f>
        <v>BARVERMÖGEN</v>
      </c>
      <c r="C11" s="43">
        <f>SUM(tblBarvermögen[WERT])</f>
        <v>43300</v>
      </c>
    </row>
    <row r="12" spans="2:3" ht="15" x14ac:dyDescent="0.35">
      <c r="B12" s="5" t="str">
        <f>tblInvestitionen[[#Headers],[ANLAGEWERTE]]</f>
        <v>ANLAGEWERTE</v>
      </c>
      <c r="C12" s="43">
        <f>SUM(tblInvestitionen[WERT])</f>
        <v>15000</v>
      </c>
    </row>
    <row r="13" spans="2:3" ht="15" x14ac:dyDescent="0.35">
      <c r="B13" s="5" t="str">
        <f>tblAltersvorsorge[[#Headers],[ALTERSVORSORGE]]</f>
        <v>ALTERSVORSORGE</v>
      </c>
      <c r="C13" s="43">
        <f>SUM(tblAltersvorsorge[WERT])</f>
        <v>46000</v>
      </c>
    </row>
    <row r="14" spans="2:3" ht="15" x14ac:dyDescent="0.35">
      <c r="B14" s="5" t="str">
        <f>tblPrivatvermögen[[#Headers],[PRIVATVERMÖGEN]]</f>
        <v>PRIVATVERMÖGEN</v>
      </c>
      <c r="C14" s="43">
        <f>SUM(tblPrivatvermögen[])</f>
        <v>276500</v>
      </c>
    </row>
    <row r="15" spans="2:3" ht="15" x14ac:dyDescent="0.35">
      <c r="B15" s="3" t="s">
        <v>0</v>
      </c>
      <c r="C15" s="44">
        <f>SUM(tblBarvermögen[WERT],tblInvestitionen[WERT],tblAltersvorsorge[WERT],tblPrivatvermögen[WERT])</f>
        <v>380800</v>
      </c>
    </row>
    <row r="16" spans="2:3" x14ac:dyDescent="0.3">
      <c r="C16" s="45"/>
    </row>
    <row r="17" spans="2:3" x14ac:dyDescent="0.3">
      <c r="C17" s="45"/>
    </row>
    <row r="18" spans="2:3" ht="15" x14ac:dyDescent="0.35">
      <c r="B18" s="5" t="str">
        <f>tblUngedeckt[[#Headers],[UNGEDECKT]]</f>
        <v>UNGEDECKT</v>
      </c>
      <c r="C18" s="43">
        <f>SUM(tblUngedeckt[OWE])</f>
        <v>35700</v>
      </c>
    </row>
    <row r="19" spans="2:3" ht="15" x14ac:dyDescent="0.35">
      <c r="B19" s="5" t="str">
        <f>tblGedeckt[[#Headers],[GEDECKT]]</f>
        <v>GEDECKT</v>
      </c>
      <c r="C19" s="43">
        <f>SUM(tblGedeckt[SCHULDEN])</f>
        <v>185500</v>
      </c>
    </row>
    <row r="20" spans="2:3" ht="15" x14ac:dyDescent="0.35">
      <c r="B20" s="3" t="s">
        <v>1</v>
      </c>
      <c r="C20" s="44">
        <f>SUM(tblUngedeckt[OWE],tblGedeckt[SCHULDEN])</f>
        <v>221200</v>
      </c>
    </row>
    <row r="21" spans="2:3" x14ac:dyDescent="0.3">
      <c r="C21" s="45"/>
    </row>
    <row r="22" spans="2:3" x14ac:dyDescent="0.3">
      <c r="B22" s="2"/>
      <c r="C22" s="46"/>
    </row>
    <row r="23" spans="2:3" ht="15" x14ac:dyDescent="0.35">
      <c r="B23" s="4" t="s">
        <v>2</v>
      </c>
      <c r="C23" s="47">
        <f>C15-C20</f>
        <v>159600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f105ad54-119a-4495-aa55-0e28b6b4ad2f">english</DirectSourceMarket>
    <ApprovalStatus xmlns="f105ad54-119a-4495-aa55-0e28b6b4ad2f">InProgress</ApprovalStatus>
    <MarketSpecific xmlns="f105ad54-119a-4495-aa55-0e28b6b4ad2f">false</MarketSpecific>
    <LocComments xmlns="f105ad54-119a-4495-aa55-0e28b6b4ad2f" xsi:nil="true"/>
    <ThumbnailAssetId xmlns="f105ad54-119a-4495-aa55-0e28b6b4ad2f" xsi:nil="true"/>
    <PrimaryImageGen xmlns="f105ad54-119a-4495-aa55-0e28b6b4ad2f">true</PrimaryImageGen>
    <LegacyData xmlns="f105ad54-119a-4495-aa55-0e28b6b4ad2f" xsi:nil="true"/>
    <LocRecommendedHandoff xmlns="f105ad54-119a-4495-aa55-0e28b6b4ad2f" xsi:nil="true"/>
    <BusinessGroup xmlns="f105ad54-119a-4495-aa55-0e28b6b4ad2f" xsi:nil="true"/>
    <BlockPublish xmlns="f105ad54-119a-4495-aa55-0e28b6b4ad2f">false</BlockPublish>
    <TPFriendlyName xmlns="f105ad54-119a-4495-aa55-0e28b6b4ad2f" xsi:nil="true"/>
    <NumericId xmlns="f105ad54-119a-4495-aa55-0e28b6b4ad2f" xsi:nil="true"/>
    <APEditor xmlns="f105ad54-119a-4495-aa55-0e28b6b4ad2f">
      <UserInfo>
        <DisplayName/>
        <AccountId xsi:nil="true"/>
        <AccountType/>
      </UserInfo>
    </APEditor>
    <SourceTitle xmlns="f105ad54-119a-4495-aa55-0e28b6b4ad2f" xsi:nil="true"/>
    <OpenTemplate xmlns="f105ad54-119a-4495-aa55-0e28b6b4ad2f">true</OpenTemplate>
    <UALocComments xmlns="f105ad54-119a-4495-aa55-0e28b6b4ad2f" xsi:nil="true"/>
    <ParentAssetId xmlns="f105ad54-119a-4495-aa55-0e28b6b4ad2f" xsi:nil="true"/>
    <IntlLangReviewDate xmlns="f105ad54-119a-4495-aa55-0e28b6b4ad2f" xsi:nil="true"/>
    <FeatureTagsTaxHTField0 xmlns="f105ad54-119a-4495-aa55-0e28b6b4ad2f">
      <Terms xmlns="http://schemas.microsoft.com/office/infopath/2007/PartnerControls"/>
    </FeatureTagsTaxHTField0>
    <PublishStatusLookup xmlns="f105ad54-119a-4495-aa55-0e28b6b4ad2f">
      <Value>529024</Value>
    </PublishStatusLookup>
    <Providers xmlns="f105ad54-119a-4495-aa55-0e28b6b4ad2f" xsi:nil="true"/>
    <MachineTranslated xmlns="f105ad54-119a-4495-aa55-0e28b6b4ad2f">false</MachineTranslated>
    <OriginalSourceMarket xmlns="f105ad54-119a-4495-aa55-0e28b6b4ad2f">english</OriginalSourceMarket>
    <APDescription xmlns="f105ad54-119a-4495-aa55-0e28b6b4ad2f">Ever wanted to know how much you're worth? This easy to use template will calculate that for you. Simply input your assets and liabilities and visually see the results.
</APDescription>
    <ClipArtFilename xmlns="f105ad54-119a-4495-aa55-0e28b6b4ad2f" xsi:nil="true"/>
    <ContentItem xmlns="f105ad54-119a-4495-aa55-0e28b6b4ad2f" xsi:nil="true"/>
    <TPInstallLocation xmlns="f105ad54-119a-4495-aa55-0e28b6b4ad2f" xsi:nil="true"/>
    <PublishTargets xmlns="f105ad54-119a-4495-aa55-0e28b6b4ad2f">OfficeOnlineVNext</PublishTargets>
    <TimesCloned xmlns="f105ad54-119a-4495-aa55-0e28b6b4ad2f" xsi:nil="true"/>
    <AssetStart xmlns="f105ad54-119a-4495-aa55-0e28b6b4ad2f">2011-12-14T23:39:00+00:00</AssetStart>
    <Provider xmlns="f105ad54-119a-4495-aa55-0e28b6b4ad2f" xsi:nil="true"/>
    <AcquiredFrom xmlns="f105ad54-119a-4495-aa55-0e28b6b4ad2f">Internal MS</AcquiredFrom>
    <FriendlyTitle xmlns="f105ad54-119a-4495-aa55-0e28b6b4ad2f" xsi:nil="true"/>
    <LastHandOff xmlns="f105ad54-119a-4495-aa55-0e28b6b4ad2f" xsi:nil="true"/>
    <TPClientViewer xmlns="f105ad54-119a-4495-aa55-0e28b6b4ad2f" xsi:nil="true"/>
    <UACurrentWords xmlns="f105ad54-119a-4495-aa55-0e28b6b4ad2f" xsi:nil="true"/>
    <ArtSampleDocs xmlns="f105ad54-119a-4495-aa55-0e28b6b4ad2f" xsi:nil="true"/>
    <UALocRecommendation xmlns="f105ad54-119a-4495-aa55-0e28b6b4ad2f">Localize</UALocRecommendation>
    <Manager xmlns="f105ad54-119a-4495-aa55-0e28b6b4ad2f" xsi:nil="true"/>
    <ShowIn xmlns="f105ad54-119a-4495-aa55-0e28b6b4ad2f">Show everywhere</ShowIn>
    <UANotes xmlns="f105ad54-119a-4495-aa55-0e28b6b4ad2f" xsi:nil="true"/>
    <TemplateStatus xmlns="f105ad54-119a-4495-aa55-0e28b6b4ad2f">Complete</TemplateStatus>
    <InternalTagsTaxHTField0 xmlns="f105ad54-119a-4495-aa55-0e28b6b4ad2f">
      <Terms xmlns="http://schemas.microsoft.com/office/infopath/2007/PartnerControls"/>
    </InternalTagsTaxHTField0>
    <CSXHash xmlns="f105ad54-119a-4495-aa55-0e28b6b4ad2f" xsi:nil="true"/>
    <Downloads xmlns="f105ad54-119a-4495-aa55-0e28b6b4ad2f">0</Downloads>
    <VoteCount xmlns="f105ad54-119a-4495-aa55-0e28b6b4ad2f" xsi:nil="true"/>
    <OOCacheId xmlns="f105ad54-119a-4495-aa55-0e28b6b4ad2f" xsi:nil="true"/>
    <IsDeleted xmlns="f105ad54-119a-4495-aa55-0e28b6b4ad2f">false</IsDeleted>
    <AssetExpire xmlns="f105ad54-119a-4495-aa55-0e28b6b4ad2f">2035-01-01T08:00:00+00:00</AssetExpire>
    <DSATActionTaken xmlns="f105ad54-119a-4495-aa55-0e28b6b4ad2f" xsi:nil="true"/>
    <CSXSubmissionMarket xmlns="f105ad54-119a-4495-aa55-0e28b6b4ad2f" xsi:nil="true"/>
    <TPExecutable xmlns="f105ad54-119a-4495-aa55-0e28b6b4ad2f" xsi:nil="true"/>
    <SubmitterId xmlns="f105ad54-119a-4495-aa55-0e28b6b4ad2f" xsi:nil="true"/>
    <EditorialTags xmlns="f105ad54-119a-4495-aa55-0e28b6b4ad2f" xsi:nil="true"/>
    <ApprovalLog xmlns="f105ad54-119a-4495-aa55-0e28b6b4ad2f" xsi:nil="true"/>
    <AssetType xmlns="f105ad54-119a-4495-aa55-0e28b6b4ad2f">TP</AssetType>
    <BugNumber xmlns="f105ad54-119a-4495-aa55-0e28b6b4ad2f" xsi:nil="true"/>
    <CSXSubmissionDate xmlns="f105ad54-119a-4495-aa55-0e28b6b4ad2f" xsi:nil="true"/>
    <CSXUpdate xmlns="f105ad54-119a-4495-aa55-0e28b6b4ad2f">false</CSXUpdate>
    <Milestone xmlns="f105ad54-119a-4495-aa55-0e28b6b4ad2f" xsi:nil="true"/>
    <RecommendationsModifier xmlns="f105ad54-119a-4495-aa55-0e28b6b4ad2f" xsi:nil="true"/>
    <OriginAsset xmlns="f105ad54-119a-4495-aa55-0e28b6b4ad2f" xsi:nil="true"/>
    <TPComponent xmlns="f105ad54-119a-4495-aa55-0e28b6b4ad2f" xsi:nil="true"/>
    <AssetId xmlns="f105ad54-119a-4495-aa55-0e28b6b4ad2f">TP102802355</AssetId>
    <IntlLocPriority xmlns="f105ad54-119a-4495-aa55-0e28b6b4ad2f" xsi:nil="true"/>
    <PolicheckWords xmlns="f105ad54-119a-4495-aa55-0e28b6b4ad2f" xsi:nil="true"/>
    <TPLaunchHelpLink xmlns="f105ad54-119a-4495-aa55-0e28b6b4ad2f" xsi:nil="true"/>
    <TPApplication xmlns="f105ad54-119a-4495-aa55-0e28b6b4ad2f" xsi:nil="true"/>
    <CrawlForDependencies xmlns="f105ad54-119a-4495-aa55-0e28b6b4ad2f">false</CrawlForDependencies>
    <HandoffToMSDN xmlns="f105ad54-119a-4495-aa55-0e28b6b4ad2f" xsi:nil="true"/>
    <PlannedPubDate xmlns="f105ad54-119a-4495-aa55-0e28b6b4ad2f" xsi:nil="true"/>
    <IntlLangReviewer xmlns="f105ad54-119a-4495-aa55-0e28b6b4ad2f" xsi:nil="true"/>
    <TrustLevel xmlns="f105ad54-119a-4495-aa55-0e28b6b4ad2f">1 Microsoft Managed Content</TrustLevel>
    <LocLastLocAttemptVersionLookup xmlns="f105ad54-119a-4495-aa55-0e28b6b4ad2f">712748</LocLastLocAttemptVersionLookup>
    <IsSearchable xmlns="f105ad54-119a-4495-aa55-0e28b6b4ad2f">true</IsSearchable>
    <TemplateTemplateType xmlns="f105ad54-119a-4495-aa55-0e28b6b4ad2f">Excel 2007 Default</TemplateTemplateType>
    <CampaignTagsTaxHTField0 xmlns="f105ad54-119a-4495-aa55-0e28b6b4ad2f">
      <Terms xmlns="http://schemas.microsoft.com/office/infopath/2007/PartnerControls"/>
    </CampaignTagsTaxHTField0>
    <TPNamespace xmlns="f105ad54-119a-4495-aa55-0e28b6b4ad2f" xsi:nil="true"/>
    <TaxCatchAll xmlns="f105ad54-119a-4495-aa55-0e28b6b4ad2f"/>
    <Markets xmlns="f105ad54-119a-4495-aa55-0e28b6b4ad2f"/>
    <UAProjectedTotalWords xmlns="f105ad54-119a-4495-aa55-0e28b6b4ad2f" xsi:nil="true"/>
    <IntlLangReview xmlns="f105ad54-119a-4495-aa55-0e28b6b4ad2f">false</IntlLangReview>
    <OutputCachingOn xmlns="f105ad54-119a-4495-aa55-0e28b6b4ad2f">false</OutputCachingOn>
    <AverageRating xmlns="f105ad54-119a-4495-aa55-0e28b6b4ad2f" xsi:nil="true"/>
    <APAuthor xmlns="f105ad54-119a-4495-aa55-0e28b6b4ad2f">
      <UserInfo>
        <DisplayName>REDMOND\v-aptall</DisplayName>
        <AccountId>2566</AccountId>
        <AccountType/>
      </UserInfo>
    </APAuthor>
    <LocManualTestRequired xmlns="f105ad54-119a-4495-aa55-0e28b6b4ad2f">false</LocManualTestRequired>
    <TPCommandLine xmlns="f105ad54-119a-4495-aa55-0e28b6b4ad2f" xsi:nil="true"/>
    <TPAppVersion xmlns="f105ad54-119a-4495-aa55-0e28b6b4ad2f" xsi:nil="true"/>
    <EditorialStatus xmlns="f105ad54-119a-4495-aa55-0e28b6b4ad2f">Complete</EditorialStatus>
    <LastModifiedDateTime xmlns="f105ad54-119a-4495-aa55-0e28b6b4ad2f" xsi:nil="true"/>
    <ScenarioTagsTaxHTField0 xmlns="f105ad54-119a-4495-aa55-0e28b6b4ad2f">
      <Terms xmlns="http://schemas.microsoft.com/office/infopath/2007/PartnerControls"/>
    </ScenarioTagsTaxHTField0>
    <OriginalRelease xmlns="f105ad54-119a-4495-aa55-0e28b6b4ad2f">14</OriginalRelease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LocMarketGroupTiers2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1C7428-872F-434A-B4B2-5BCE7263B6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8118F0-35A9-4582-87DB-DC248FAB89E4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c7af2036-029c-470e-8042-297c68a41472"/>
    <ds:schemaRef ds:uri="http://purl.org/dc/terms/"/>
    <ds:schemaRef ds:uri="http://schemas.openxmlformats.org/package/2006/metadata/core-properties"/>
    <ds:schemaRef ds:uri="f105ad54-119a-4495-aa55-0e28b6b4ad2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CAE0D25-490B-4238-A30D-9A03661E76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Dashboard</vt:lpstr>
      <vt:lpstr>Vermögenswerte</vt:lpstr>
      <vt:lpstr>Verbindlichkeiten</vt:lpstr>
      <vt:lpstr>Berechnungen</vt:lpstr>
      <vt:lpstr>GesamteVerbindlichkeiten</vt:lpstr>
      <vt:lpstr>GesamteVermögenswerte</vt:lpstr>
      <vt:lpstr>Nettowert</vt:lpstr>
      <vt:lpstr>Dashboard!Print_Area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2011-09-13T18:49:56Z</dcterms:created>
  <dcterms:modified xsi:type="dcterms:W3CDTF">2016-11-27T10:49:19Z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ternalTags">
    <vt:lpwstr/>
  </property>
  <property fmtid="{D5CDD505-2E9C-101B-9397-08002B2CF9AE}" pid="3" name="ContentTypeId">
    <vt:lpwstr>0x01010037696D9D1D95EC45A9440548E782419D04008C4669C20C93454ABB50E332FADBDDBE</vt:lpwstr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</Properties>
</file>